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NRIQUE ALDUNCIN\Documents\Dtrab_2018\Álvaro Obregón\Primera Encuesta Álvaro Obregón\"/>
    </mc:Choice>
  </mc:AlternateContent>
  <bookViews>
    <workbookView xWindow="0" yWindow="0" windowWidth="28665" windowHeight="11985"/>
  </bookViews>
  <sheets>
    <sheet name="Estadísticos" sheetId="1" r:id="rId1"/>
    <sheet name="Cruces" sheetId="2" r:id="rId2"/>
    <sheet name="Voto" sheetId="6" r:id="rId3"/>
    <sheet name="Servicios" sheetId="7" r:id="rId4"/>
    <sheet name="Delincuencia" sheetId="8" r:id="rId5"/>
    <sheet name="Gráficos" sheetId="4" r:id="rId6"/>
    <sheet name="DatosGráficos" sheetId="3" r:id="rId7"/>
    <sheet name="Muestra" sheetId="5" r:id="rId8"/>
  </sheets>
  <definedNames>
    <definedName name="_xlnm.Print_Titles" localSheetId="1">Cruces!$A:$A,Cruces!$1:$1</definedName>
    <definedName name="_xlnm.Print_Titles" localSheetId="0">Estadísticos!$1:$1</definedName>
  </definedNames>
  <calcPr calcId="152511"/>
</workbook>
</file>

<file path=xl/calcChain.xml><?xml version="1.0" encoding="utf-8"?>
<calcChain xmlns="http://schemas.openxmlformats.org/spreadsheetml/2006/main">
  <c r="D140" i="2" l="1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AJ140" i="2"/>
  <c r="AK140" i="2"/>
  <c r="AL140" i="2"/>
  <c r="AM140" i="2"/>
  <c r="AN140" i="2"/>
  <c r="AO140" i="2"/>
  <c r="AP140" i="2"/>
  <c r="AQ140" i="2"/>
  <c r="AR140" i="2"/>
  <c r="AS140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AH141" i="2"/>
  <c r="AI141" i="2"/>
  <c r="AJ141" i="2"/>
  <c r="AK141" i="2"/>
  <c r="AL141" i="2"/>
  <c r="AM141" i="2"/>
  <c r="AN141" i="2"/>
  <c r="AO141" i="2"/>
  <c r="AP141" i="2"/>
  <c r="AQ141" i="2"/>
  <c r="AR141" i="2"/>
  <c r="AS141" i="2"/>
  <c r="C141" i="2"/>
  <c r="C140" i="2"/>
  <c r="G77" i="1" l="1"/>
  <c r="G78" i="1"/>
  <c r="G79" i="1"/>
  <c r="G80" i="1"/>
  <c r="G76" i="1"/>
  <c r="F102" i="1"/>
  <c r="G81" i="1" l="1"/>
  <c r="J34" i="5" l="1"/>
  <c r="J35" i="5"/>
  <c r="J36" i="5"/>
  <c r="J37" i="5"/>
  <c r="J38" i="5"/>
  <c r="J39" i="5"/>
  <c r="J33" i="5"/>
  <c r="H28" i="5"/>
  <c r="H29" i="5"/>
  <c r="H30" i="5"/>
  <c r="H31" i="5"/>
  <c r="H32" i="5"/>
  <c r="H27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13" i="5"/>
  <c r="D6" i="5"/>
  <c r="D7" i="5"/>
  <c r="D8" i="5"/>
  <c r="D9" i="5"/>
  <c r="D10" i="5"/>
  <c r="D11" i="5"/>
  <c r="D12" i="5"/>
  <c r="D5" i="5"/>
  <c r="O875" i="1" l="1"/>
  <c r="N875" i="1"/>
  <c r="M875" i="1"/>
  <c r="L875" i="1"/>
  <c r="K875" i="1"/>
  <c r="J875" i="1"/>
  <c r="I875" i="1"/>
  <c r="H875" i="1"/>
  <c r="O874" i="1"/>
  <c r="N874" i="1"/>
  <c r="M874" i="1"/>
  <c r="J874" i="1"/>
  <c r="K874" i="1"/>
  <c r="I874" i="1"/>
  <c r="H874" i="1"/>
  <c r="O873" i="1"/>
  <c r="N873" i="1"/>
  <c r="M873" i="1"/>
  <c r="I873" i="1"/>
  <c r="H873" i="1"/>
  <c r="K512" i="1"/>
  <c r="K502" i="1"/>
  <c r="K493" i="1"/>
  <c r="J430" i="1"/>
  <c r="K430" i="1"/>
  <c r="L430" i="1"/>
  <c r="M430" i="1"/>
  <c r="N430" i="1"/>
  <c r="O430" i="1"/>
  <c r="P430" i="1"/>
  <c r="Q430" i="1"/>
  <c r="I430" i="1"/>
  <c r="M458" i="1"/>
  <c r="M447" i="1"/>
  <c r="J466" i="1"/>
  <c r="J458" i="1"/>
  <c r="J447" i="1"/>
  <c r="S370" i="1"/>
  <c r="Q370" i="1"/>
  <c r="K413" i="1" l="1"/>
  <c r="K420" i="1" s="1"/>
  <c r="K399" i="1"/>
  <c r="K406" i="1" s="1"/>
  <c r="K385" i="1"/>
  <c r="K392" i="1" s="1"/>
  <c r="K371" i="1"/>
  <c r="K378" i="1" s="1"/>
  <c r="K357" i="1"/>
  <c r="K364" i="1" s="1"/>
  <c r="K343" i="1"/>
  <c r="K351" i="1" s="1"/>
  <c r="K329" i="1"/>
  <c r="K332" i="1" s="1"/>
  <c r="E422" i="1"/>
  <c r="E408" i="1"/>
  <c r="E394" i="1"/>
  <c r="E380" i="1"/>
  <c r="E366" i="1"/>
  <c r="E352" i="1"/>
  <c r="E338" i="1"/>
  <c r="K336" i="1" l="1"/>
  <c r="K352" i="1"/>
  <c r="K333" i="1"/>
  <c r="K334" i="1"/>
  <c r="K335" i="1"/>
  <c r="K337" i="1"/>
  <c r="K330" i="1"/>
  <c r="K338" i="1"/>
  <c r="K331" i="1"/>
  <c r="K344" i="1"/>
  <c r="K414" i="1"/>
  <c r="K418" i="1"/>
  <c r="K421" i="1"/>
  <c r="K422" i="1"/>
  <c r="K415" i="1"/>
  <c r="K416" i="1"/>
  <c r="K417" i="1"/>
  <c r="K419" i="1"/>
  <c r="K400" i="1"/>
  <c r="K407" i="1"/>
  <c r="K408" i="1"/>
  <c r="K401" i="1"/>
  <c r="K402" i="1"/>
  <c r="K403" i="1"/>
  <c r="K404" i="1"/>
  <c r="K405" i="1"/>
  <c r="K386" i="1"/>
  <c r="K387" i="1"/>
  <c r="K389" i="1"/>
  <c r="K390" i="1"/>
  <c r="K393" i="1"/>
  <c r="K394" i="1"/>
  <c r="K388" i="1"/>
  <c r="K391" i="1"/>
  <c r="K372" i="1"/>
  <c r="K373" i="1"/>
  <c r="K374" i="1"/>
  <c r="K376" i="1"/>
  <c r="K377" i="1"/>
  <c r="K379" i="1"/>
  <c r="K380" i="1"/>
  <c r="K375" i="1"/>
  <c r="K358" i="1"/>
  <c r="K365" i="1"/>
  <c r="K359" i="1"/>
  <c r="K361" i="1"/>
  <c r="K362" i="1"/>
  <c r="K366" i="1"/>
  <c r="K363" i="1"/>
  <c r="K360" i="1"/>
  <c r="K345" i="1"/>
  <c r="K346" i="1"/>
  <c r="K347" i="1"/>
  <c r="K348" i="1"/>
  <c r="K349" i="1"/>
  <c r="K350" i="1"/>
  <c r="O872" i="1"/>
  <c r="N872" i="1"/>
  <c r="M872" i="1"/>
  <c r="L872" i="1"/>
  <c r="K872" i="1"/>
  <c r="J872" i="1"/>
  <c r="I872" i="1"/>
  <c r="H872" i="1"/>
  <c r="O871" i="1"/>
  <c r="N871" i="1"/>
  <c r="M871" i="1"/>
  <c r="L871" i="1"/>
  <c r="K871" i="1"/>
  <c r="J871" i="1"/>
  <c r="I871" i="1"/>
  <c r="H871" i="1"/>
  <c r="E705" i="1"/>
  <c r="E690" i="1"/>
  <c r="E675" i="1"/>
  <c r="E660" i="1"/>
  <c r="E645" i="1"/>
  <c r="E630" i="1"/>
  <c r="E615" i="1"/>
  <c r="E600" i="1"/>
  <c r="E585" i="1"/>
  <c r="E570" i="1"/>
  <c r="E555" i="1"/>
  <c r="E540" i="1"/>
  <c r="D513" i="1"/>
  <c r="D503" i="1"/>
  <c r="D493" i="1"/>
  <c r="E489" i="1"/>
  <c r="F489" i="1" s="1"/>
  <c r="E490" i="1"/>
  <c r="F490" i="1" s="1"/>
  <c r="E491" i="1"/>
  <c r="F491" i="1" s="1"/>
  <c r="E497" i="1"/>
  <c r="E498" i="1"/>
  <c r="F498" i="1" s="1"/>
  <c r="E499" i="1"/>
  <c r="F499" i="1" s="1"/>
  <c r="E500" i="1"/>
  <c r="F500" i="1" s="1"/>
  <c r="E507" i="1"/>
  <c r="E508" i="1"/>
  <c r="F508" i="1" s="1"/>
  <c r="E509" i="1"/>
  <c r="F509" i="1" s="1"/>
  <c r="E510" i="1"/>
  <c r="F510" i="1" s="1"/>
  <c r="E488" i="1"/>
  <c r="F488" i="1" s="1"/>
  <c r="E442" i="1"/>
  <c r="E443" i="1"/>
  <c r="E444" i="1"/>
  <c r="E445" i="1"/>
  <c r="E452" i="1"/>
  <c r="E453" i="1"/>
  <c r="E454" i="1"/>
  <c r="E455" i="1"/>
  <c r="E451" i="1"/>
  <c r="E463" i="1"/>
  <c r="E464" i="1"/>
  <c r="E462" i="1"/>
  <c r="E441" i="1"/>
  <c r="H435" i="1"/>
  <c r="G434" i="1"/>
  <c r="E413" i="1"/>
  <c r="E414" i="1"/>
  <c r="E415" i="1"/>
  <c r="E416" i="1"/>
  <c r="E417" i="1"/>
  <c r="E418" i="1"/>
  <c r="E419" i="1"/>
  <c r="E420" i="1"/>
  <c r="G418" i="1" s="1"/>
  <c r="E412" i="1"/>
  <c r="G416" i="1" l="1"/>
  <c r="E501" i="1"/>
  <c r="E511" i="1"/>
  <c r="F507" i="1"/>
  <c r="F497" i="1"/>
  <c r="E492" i="1"/>
  <c r="G412" i="1"/>
  <c r="G414" i="1"/>
  <c r="E357" i="1"/>
  <c r="E358" i="1"/>
  <c r="E359" i="1"/>
  <c r="E360" i="1"/>
  <c r="E361" i="1"/>
  <c r="E362" i="1"/>
  <c r="E363" i="1"/>
  <c r="E364" i="1"/>
  <c r="G362" i="1" s="1"/>
  <c r="E356" i="1"/>
  <c r="E343" i="1"/>
  <c r="E344" i="1"/>
  <c r="E345" i="1"/>
  <c r="E346" i="1"/>
  <c r="E347" i="1"/>
  <c r="E348" i="1"/>
  <c r="E349" i="1"/>
  <c r="E350" i="1"/>
  <c r="G348" i="1" s="1"/>
  <c r="E342" i="1"/>
  <c r="E329" i="1"/>
  <c r="E330" i="1"/>
  <c r="E331" i="1"/>
  <c r="E332" i="1"/>
  <c r="E333" i="1"/>
  <c r="E334" i="1"/>
  <c r="E335" i="1"/>
  <c r="E336" i="1"/>
  <c r="G334" i="1" s="1"/>
  <c r="E328" i="1"/>
  <c r="E378" i="1"/>
  <c r="G376" i="1" s="1"/>
  <c r="E377" i="1"/>
  <c r="E376" i="1"/>
  <c r="E375" i="1"/>
  <c r="E374" i="1"/>
  <c r="E373" i="1"/>
  <c r="E372" i="1"/>
  <c r="E371" i="1"/>
  <c r="E370" i="1"/>
  <c r="E399" i="1"/>
  <c r="E400" i="1"/>
  <c r="E401" i="1"/>
  <c r="E402" i="1"/>
  <c r="G402" i="1" s="1"/>
  <c r="E403" i="1"/>
  <c r="E404" i="1"/>
  <c r="E405" i="1"/>
  <c r="E406" i="1"/>
  <c r="G404" i="1" s="1"/>
  <c r="E398" i="1"/>
  <c r="E385" i="1"/>
  <c r="E386" i="1"/>
  <c r="E387" i="1"/>
  <c r="E388" i="1"/>
  <c r="E389" i="1"/>
  <c r="E390" i="1"/>
  <c r="E391" i="1"/>
  <c r="E392" i="1"/>
  <c r="G390" i="1" s="1"/>
  <c r="E384" i="1"/>
  <c r="F492" i="1" l="1"/>
  <c r="E493" i="1"/>
  <c r="F511" i="1"/>
  <c r="E512" i="1"/>
  <c r="F501" i="1"/>
  <c r="E502" i="1"/>
  <c r="G388" i="1"/>
  <c r="G386" i="1"/>
  <c r="G332" i="1"/>
  <c r="G398" i="1"/>
  <c r="G372" i="1"/>
  <c r="G358" i="1"/>
  <c r="G360" i="1"/>
  <c r="G344" i="1"/>
  <c r="G356" i="1"/>
  <c r="G384" i="1"/>
  <c r="G400" i="1"/>
  <c r="G374" i="1"/>
  <c r="G419" i="1"/>
  <c r="G330" i="1"/>
  <c r="G370" i="1"/>
  <c r="G346" i="1"/>
  <c r="G342" i="1"/>
  <c r="G328" i="1"/>
  <c r="G363" i="1" l="1"/>
  <c r="G391" i="1"/>
  <c r="G405" i="1"/>
  <c r="G335" i="1"/>
  <c r="G377" i="1"/>
</calcChain>
</file>

<file path=xl/sharedStrings.xml><?xml version="1.0" encoding="utf-8"?>
<sst xmlns="http://schemas.openxmlformats.org/spreadsheetml/2006/main" count="5709" uniqueCount="639">
  <si>
    <t xml:space="preserve"> ( 19C ) Donde uno es que no le gusta y diez que le gusta mucho, para recibir mensajes y propaganda, le gusta en: Bardas?</t>
  </si>
  <si>
    <t xml:space="preserve"> ( 19D ) Donde uno es que no le gusta y diez que le gusta mucho, para recibir mensajes y propaganda, le gusta en: Mitines?</t>
  </si>
  <si>
    <t xml:space="preserve"> ( 19E ) Donde uno es que no le gusta y diez que le gusta mucho, para recibir mensajes y propaganda, le gusta en: Prensa?</t>
  </si>
  <si>
    <t xml:space="preserve"> ( 19F ) Donde uno es que no le gusta y diez que le gusta mucho, para recibir mensajes y propaganda, le gusta en: Pendones?</t>
  </si>
  <si>
    <t xml:space="preserve"> ( 19G ) Donde uno es que no le gusta y diez que le gusta mucho, para recibir mensajes y propaganda, le gusta en: Televisión?</t>
  </si>
  <si>
    <t xml:space="preserve"> ( 19H ) Donde uno es que no le gusta y diez que le gusta mucho, para recibir mensajes y propaganda, le gusta en: Internet?</t>
  </si>
  <si>
    <t xml:space="preserve"> ( 19I ) Donde uno es que no le gusta y diez que le gusta mucho, para recibir mensajes y propaganda, le gusta en: Mensajes por celular / Tweets?</t>
  </si>
  <si>
    <t xml:space="preserve"> ( 19J ) Donde uno es que no le gusta y diez que le gusta mucho, para recibir mensajes y propaganda, le gusta en: Volantes?</t>
  </si>
  <si>
    <t xml:space="preserve"> ( 19K ) Donde uno es que no le gusta y diez que le gusta mucho, para recibir mensajes y propaganda, le gusta en: Comics?</t>
  </si>
  <si>
    <t xml:space="preserve"> ( 19L ) Donde uno es que no le gusta y diez que le gusta mucho, para recibir mensajes y propaganda, le gusta en: Otra?</t>
  </si>
  <si>
    <t xml:space="preserve"> ( 20A1 ) ¿Ha sufrido usted en lo personal el delito de robo a peatón?</t>
  </si>
  <si>
    <t xml:space="preserve"> ( 20A2 ) ¿Fue con violencia el delito de robo a peatón?</t>
  </si>
  <si>
    <t xml:space="preserve"> ( 20A3 ) ¿Fue en la delegación Álvaro Obregón el delito de robo a peatón?</t>
  </si>
  <si>
    <t xml:space="preserve"> ( 20A4 ) ¿Fue en su colonia el delito de robo a peatón?</t>
  </si>
  <si>
    <t xml:space="preserve"> ( 20A5 ) ¿Fue en algún transporte público el delito de robo a peatón?</t>
  </si>
  <si>
    <t xml:space="preserve"> ( 20A6 ) ¿Tuvo el apoyo de algún policía en el delito de robo a peatón?</t>
  </si>
  <si>
    <t xml:space="preserve"> ( 20A7 ) ¿Denunció ante el Ministerio Público el delito de robo a peatón?</t>
  </si>
  <si>
    <t xml:space="preserve"> ( 20A8 ) ¿Se ha resuelto algo sobre el delito de robo a peatón?</t>
  </si>
  <si>
    <t xml:space="preserve"> ( 20B1 ) ¿Ha sufrido usted en lo personal el delito de robo de vehículo?</t>
  </si>
  <si>
    <t xml:space="preserve"> ( 20B2 ) ¿Fue con violencia el delito de robo de vehículo?</t>
  </si>
  <si>
    <t xml:space="preserve"> ( 20B3 ) ¿Fue en la delegación Álvaro Obregón el delito de robo de vehículo?</t>
  </si>
  <si>
    <t xml:space="preserve"> ( 20B4 ) ¿Fue en su colonia el delito de robo de vehículo?</t>
  </si>
  <si>
    <t xml:space="preserve"> ( 20B5 ) ¿Fue en algún transporte público el delito de robo de vehículo?</t>
  </si>
  <si>
    <t xml:space="preserve"> ( 20B6 ) ¿Tuvo el apoyo de algún policía en el delito de robo de vehículo?</t>
  </si>
  <si>
    <t xml:space="preserve"> ( 20B7 ) ¿Denunció ante el Ministerio Público el delito de robo de vehículo?</t>
  </si>
  <si>
    <t xml:space="preserve"> ( 20B8 ) ¿Se ha resuelto algo sobre el delito de robo de vehículo?</t>
  </si>
  <si>
    <t xml:space="preserve"> ( 20C1 ) ¿Ha sufrido usted en lo personal el delito de robo casa-habitación?</t>
  </si>
  <si>
    <t xml:space="preserve"> ( 20C2 ) ¿Fue con violencia el delito de robo casa-habitación?</t>
  </si>
  <si>
    <t xml:space="preserve"> ( 20C3 ) ¿Fue en la delegación Álvaro Obregón el delito de robo casa-habitación?</t>
  </si>
  <si>
    <t xml:space="preserve"> ( 20C4 ) ¿Fue en su colonia el delito de robo casa-habitación?</t>
  </si>
  <si>
    <t xml:space="preserve"> ( 20C5 ) ¿Fue en algún transporte público el delito de robo casa-habitación?</t>
  </si>
  <si>
    <t xml:space="preserve"> ( 20C6 ) ¿Tuvo el apoyo de algún policía en el delito de robo casa-habitación?</t>
  </si>
  <si>
    <t xml:space="preserve"> ( 20C7 ) ¿Denunció ante el Ministerio Público el delito de robo casa-habitación?</t>
  </si>
  <si>
    <t xml:space="preserve"> ( 20C8 ) ¿Se ha resuelto algo sobre el delito de robo casa-habitación?</t>
  </si>
  <si>
    <t xml:space="preserve"> ( 20D1 ) ¿Ha sufrido usted en lo personal el delito de extorsión?</t>
  </si>
  <si>
    <t xml:space="preserve"> ( 20D2 ) ¿Fue con violencia el delito de extorsión?</t>
  </si>
  <si>
    <t xml:space="preserve"> ( 20D3 ) ¿Fue en la delegación Álvaro Obregón el delito de extorsión?</t>
  </si>
  <si>
    <t xml:space="preserve"> ( 20D4 ) ¿Fue en su colonia el delito de extorsión?</t>
  </si>
  <si>
    <t xml:space="preserve"> ( 20D5 ) ¿Fue en algún transporte público el delito de extorsión?</t>
  </si>
  <si>
    <t xml:space="preserve"> ( 20D6 ) ¿Tuvo el apoyo de algún policía en el delito de extorsión?</t>
  </si>
  <si>
    <t xml:space="preserve"> ( 20D7 ) ¿Denunció ante el Ministerio Público el delito de extorsión?</t>
  </si>
  <si>
    <t xml:space="preserve"> ( 20D8 ) ¿Se ha resuelto algo sobre el delito de extorsión?</t>
  </si>
  <si>
    <t xml:space="preserve"> ( 20E1 ) ¿Ha sufrido usted en lo personal el delito de lesión dolosa con arma blanca?</t>
  </si>
  <si>
    <t xml:space="preserve"> ( 20E2 ) ¿Fue con violencia el delito de lesión dolosa con arma blanca?</t>
  </si>
  <si>
    <t xml:space="preserve"> ( 20E3 ) ¿Fue en la delegación Álvaro Obregón el delito de lesión dolosa con arma blanca?</t>
  </si>
  <si>
    <t xml:space="preserve"> ( 20E4 ) ¿Fue en su colonia el delito de lesión dolosa con arma blanca?</t>
  </si>
  <si>
    <t xml:space="preserve"> ( 20E5 ) ¿Fue en algún transporte público el delito de lesión dolosa con arma blanca?</t>
  </si>
  <si>
    <t xml:space="preserve"> ( 20E6 ) ¿Tuvo el apoyo de algún policía en el delito de lesión dolosa con arma blanca?</t>
  </si>
  <si>
    <t xml:space="preserve"> ( 20E7 ) ¿Denunció ante el Ministerio Público el delito de lesión dolosa con arma blanca?</t>
  </si>
  <si>
    <t xml:space="preserve"> ( 20E8 ) ¿Se ha resuelto algo sobre el delito de lesión dolosa con arma blanca?</t>
  </si>
  <si>
    <t xml:space="preserve"> ( 21A ) ¿Sabe si en su colonia se han cometido homicidios relacionados al crimen organizado?</t>
  </si>
  <si>
    <t xml:space="preserve"> ( 21B ) ¿Sabe si en su colonia se han cometido secuestros?</t>
  </si>
  <si>
    <t xml:space="preserve"> ( 21C ) ¿Sabe si en su colonia existe narcomenudeo?</t>
  </si>
  <si>
    <t xml:space="preserve"> ( 21D ) ¿Sabe si en su colonia existen bandas de delincuentes?</t>
  </si>
  <si>
    <t xml:space="preserve"> ( 21E ) ¿Sabe si en su colonia existen bandas de jóvenes</t>
  </si>
  <si>
    <t xml:space="preserve"> ( 21F ) ¿Sabe si en su colonia existen cobro por derecho de piso?</t>
  </si>
  <si>
    <t xml:space="preserve"> ( 21G ) ¿Sabe si en su colonia existen drogadictos en su colonia?</t>
  </si>
  <si>
    <t xml:space="preserve"> ( 21H ) ¿Sabe si en su colonia hay corrupción de policías en su colonia?</t>
  </si>
  <si>
    <t>A3:B37</t>
  </si>
  <si>
    <t>A39:B42</t>
  </si>
  <si>
    <t>A44:B44</t>
  </si>
  <si>
    <t>A46:B46</t>
  </si>
  <si>
    <t>A48:B49</t>
  </si>
  <si>
    <t>A51:B54</t>
  </si>
  <si>
    <t>A56:B60</t>
  </si>
  <si>
    <t>A62:B66</t>
  </si>
  <si>
    <t>A68:B69</t>
  </si>
  <si>
    <t>A71:B83</t>
  </si>
  <si>
    <t>A85:B92</t>
  </si>
  <si>
    <t>A94:B112</t>
  </si>
  <si>
    <t>A114:B132</t>
  </si>
  <si>
    <t>A134:B143</t>
  </si>
  <si>
    <t>A145:B154</t>
  </si>
  <si>
    <t>A156:B165</t>
  </si>
  <si>
    <t>A167:B176</t>
  </si>
  <si>
    <t>A178:B187</t>
  </si>
  <si>
    <t>A189:B198</t>
  </si>
  <si>
    <t>A200:B209</t>
  </si>
  <si>
    <t>A211:B220</t>
  </si>
  <si>
    <t>A222:B231</t>
  </si>
  <si>
    <t>A233:B242</t>
  </si>
  <si>
    <t>A244:B253</t>
  </si>
  <si>
    <t>A255:B264</t>
  </si>
  <si>
    <t>A266:B275</t>
  </si>
  <si>
    <t>A277:B286</t>
  </si>
  <si>
    <t>A288:B297</t>
  </si>
  <si>
    <t>A299:B308</t>
  </si>
  <si>
    <t>A310:B319</t>
  </si>
  <si>
    <t>A321:B330</t>
  </si>
  <si>
    <t>A332:B337</t>
  </si>
  <si>
    <t>A339:B345</t>
  </si>
  <si>
    <t>A347:B350</t>
  </si>
  <si>
    <t>A352:B353</t>
  </si>
  <si>
    <t>A355:B356</t>
  </si>
  <si>
    <t>A358:B359</t>
  </si>
  <si>
    <t>A361:B364</t>
  </si>
  <si>
    <t>A366:B370</t>
  </si>
  <si>
    <t>A372:B376</t>
  </si>
  <si>
    <t>A378:B380</t>
  </si>
  <si>
    <t>A382:B384</t>
  </si>
  <si>
    <t>A386:B395</t>
  </si>
  <si>
    <t>A397:B406</t>
  </si>
  <si>
    <t>A408:B417</t>
  </si>
  <si>
    <t>A419:B428</t>
  </si>
  <si>
    <t>A430:B439</t>
  </si>
  <si>
    <t>A441:B450</t>
  </si>
  <si>
    <t>A452:B461</t>
  </si>
  <si>
    <t>A463:B472</t>
  </si>
  <si>
    <t>A474:B483</t>
  </si>
  <si>
    <t>A485:B494</t>
  </si>
  <si>
    <t>A496:B505</t>
  </si>
  <si>
    <t>A507:B516</t>
  </si>
  <si>
    <t>A518:B519</t>
  </si>
  <si>
    <t>A521:B522</t>
  </si>
  <si>
    <t>A524:B525</t>
  </si>
  <si>
    <t>A527:B528</t>
  </si>
  <si>
    <t>A530:B531</t>
  </si>
  <si>
    <t>A533:B534</t>
  </si>
  <si>
    <t>A536:B537</t>
  </si>
  <si>
    <t>A539:B540</t>
  </si>
  <si>
    <t>A542:B543</t>
  </si>
  <si>
    <t>A545:B546</t>
  </si>
  <si>
    <t>A548:B549</t>
  </si>
  <si>
    <t>A551:B552</t>
  </si>
  <si>
    <t>A554:B555</t>
  </si>
  <si>
    <t>A557:B558</t>
  </si>
  <si>
    <t>A560:B561</t>
  </si>
  <si>
    <t>A563:B564</t>
  </si>
  <si>
    <t>A566:B567</t>
  </si>
  <si>
    <t>A569:B570</t>
  </si>
  <si>
    <t>A572:B573</t>
  </si>
  <si>
    <t>A575:B576</t>
  </si>
  <si>
    <t>A578:B579</t>
  </si>
  <si>
    <t>A581:B582</t>
  </si>
  <si>
    <t>A584:B585</t>
  </si>
  <si>
    <t>A587:B588</t>
  </si>
  <si>
    <t>A590:B591</t>
  </si>
  <si>
    <t>A593:B594</t>
  </si>
  <si>
    <t>A596:B597</t>
  </si>
  <si>
    <t>A599:B600</t>
  </si>
  <si>
    <t>A602:B602</t>
  </si>
  <si>
    <t>A604:B605</t>
  </si>
  <si>
    <t>A607:B608</t>
  </si>
  <si>
    <t>A610:B611</t>
  </si>
  <si>
    <t>A613:B614</t>
  </si>
  <si>
    <t>A616:B617</t>
  </si>
  <si>
    <t>A619:B620</t>
  </si>
  <si>
    <t>A622:B623</t>
  </si>
  <si>
    <t>A625:B626</t>
  </si>
  <si>
    <t>A628:B629</t>
  </si>
  <si>
    <t>A631:B632</t>
  </si>
  <si>
    <t>A634:B635</t>
  </si>
  <si>
    <t>A637:B638</t>
  </si>
  <si>
    <t>A640:B641</t>
  </si>
  <si>
    <t>A643:B644</t>
  </si>
  <si>
    <t>A646:B647</t>
  </si>
  <si>
    <t>A649:B650</t>
  </si>
  <si>
    <t>A652:B653</t>
  </si>
  <si>
    <t>A655:B656</t>
  </si>
  <si>
    <t>A658:B659</t>
  </si>
  <si>
    <t>Pregunta/Respuesta</t>
  </si>
  <si>
    <t>Ponderación</t>
  </si>
  <si>
    <t>Frecuencia</t>
  </si>
  <si>
    <t>Porcentaje</t>
  </si>
  <si>
    <t>( P_A1 ) Colonia</t>
  </si>
  <si>
    <t>Las Palmas</t>
  </si>
  <si>
    <t>Estado de Hidalgo</t>
  </si>
  <si>
    <t>Minas de Cristo</t>
  </si>
  <si>
    <t>Alfonso XIII</t>
  </si>
  <si>
    <t>Piloto</t>
  </si>
  <si>
    <t>Molino de Rosas</t>
  </si>
  <si>
    <t>Paraíso</t>
  </si>
  <si>
    <t>Arturo Martínez</t>
  </si>
  <si>
    <t>Golondrina</t>
  </si>
  <si>
    <t>Colinas del Sur</t>
  </si>
  <si>
    <t>Garcimarrero</t>
  </si>
  <si>
    <t>Bellavista</t>
  </si>
  <si>
    <t>Lomas de Becerra</t>
  </si>
  <si>
    <t>Desarrollo Urbano</t>
  </si>
  <si>
    <t>Eron Proal</t>
  </si>
  <si>
    <t>Olivar del Conde</t>
  </si>
  <si>
    <t>Jalalpa</t>
  </si>
  <si>
    <t>Zenon Delgado</t>
  </si>
  <si>
    <t>Santa Fé</t>
  </si>
  <si>
    <t>Puente Colorado</t>
  </si>
  <si>
    <t>San Ángel Inn</t>
  </si>
  <si>
    <t>Tetelpan</t>
  </si>
  <si>
    <t>Lomas de Plateros</t>
  </si>
  <si>
    <t>Florida</t>
  </si>
  <si>
    <t>Las Águilas</t>
  </si>
  <si>
    <t>Progreso Tizapán</t>
  </si>
  <si>
    <t>Tlacuitlapa</t>
  </si>
  <si>
    <t>Alpes</t>
  </si>
  <si>
    <t>Merced Gómez</t>
  </si>
  <si>
    <t>Águilas Pilares</t>
  </si>
  <si>
    <t>Tizapán San Ángel</t>
  </si>
  <si>
    <t>Axotla</t>
  </si>
  <si>
    <t>Olivar delos Padres</t>
  </si>
  <si>
    <t>Lomas de la Era</t>
  </si>
  <si>
    <t>San Bartolo Ameyalco</t>
  </si>
  <si>
    <t>Totales</t>
  </si>
  <si>
    <t>( P_A2 ) Zona</t>
  </si>
  <si>
    <t>Noroeste</t>
  </si>
  <si>
    <t>Noreste</t>
  </si>
  <si>
    <t>Suoreste</t>
  </si>
  <si>
    <t>Sureste</t>
  </si>
  <si>
    <t>( P_F1 ) ¿Tiene Usted credencial de elector vigente?</t>
  </si>
  <si>
    <t>Si</t>
  </si>
  <si>
    <t>( P_F2 ) ¿Vota usted en la alcaldía (delegación) Álvaro Obregón?</t>
  </si>
  <si>
    <t>( P_A ) Género</t>
  </si>
  <si>
    <t>Hombre</t>
  </si>
  <si>
    <t>Mujer</t>
  </si>
  <si>
    <t>( P_B ) Edad</t>
  </si>
  <si>
    <t>De 18 a 30</t>
  </si>
  <si>
    <t>De 31 a 45</t>
  </si>
  <si>
    <t>De 46 a 60</t>
  </si>
  <si>
    <t>Más de 61 años</t>
  </si>
  <si>
    <t>Medias</t>
  </si>
  <si>
    <t>( P_C ) Escolaridad</t>
  </si>
  <si>
    <t>Ninguno</t>
  </si>
  <si>
    <t>Primaria</t>
  </si>
  <si>
    <t>Secundaria (Tec / Com)</t>
  </si>
  <si>
    <t>Preparatoria</t>
  </si>
  <si>
    <t>Profesional / Postgrado</t>
  </si>
  <si>
    <t>( P_D ) Nivel socioeconómico</t>
  </si>
  <si>
    <t>E</t>
  </si>
  <si>
    <t>D</t>
  </si>
  <si>
    <t>C</t>
  </si>
  <si>
    <t>C+</t>
  </si>
  <si>
    <t>A/B</t>
  </si>
  <si>
    <t>( P_E ) ¿Tiene auto o vehículo en su hogar?</t>
  </si>
  <si>
    <t>No</t>
  </si>
  <si>
    <t>( P_F ) Incluyendo no familiares, ¿cuántas personas viven en su hogar?</t>
  </si>
  <si>
    <t>( P_G ) ¿Cuántas personas de su familia en el hogar tienen ingresos o un empleo remunerado?</t>
  </si>
  <si>
    <t>( P_1 ) ¿Cuál es el principal problema de la alcaldía-delegación Álvaro Obregón?</t>
  </si>
  <si>
    <t>Inseguridad / Seguridad</t>
  </si>
  <si>
    <t>Delincuencia</t>
  </si>
  <si>
    <t>Asaltos / Robos</t>
  </si>
  <si>
    <t>Policías corruptos</t>
  </si>
  <si>
    <t>Policías / Vigilancia</t>
  </si>
  <si>
    <t>Corrupción policías</t>
  </si>
  <si>
    <t>Drogadicción</t>
  </si>
  <si>
    <t>Narcotráfico</t>
  </si>
  <si>
    <t>Contaminación</t>
  </si>
  <si>
    <t>Pavimentación</t>
  </si>
  <si>
    <t>Basura</t>
  </si>
  <si>
    <t>Desempleo</t>
  </si>
  <si>
    <t>Transporte público</t>
  </si>
  <si>
    <t>Tráfico vehicular / Vialidad</t>
  </si>
  <si>
    <t>Agua potable / Drenaje</t>
  </si>
  <si>
    <t>Falta parques-Centros recreativos</t>
  </si>
  <si>
    <t>Alcalde-Delegado / Delegación</t>
  </si>
  <si>
    <t>Alumbrado</t>
  </si>
  <si>
    <t>Otro</t>
  </si>
  <si>
    <t>( P_2 ) ¿Cuál es el principal problema de su colonia?</t>
  </si>
  <si>
    <t>( P_3A ) Del uno al diez, en su colonia o barrio, ¿Cómo califica el siguiente servicio público: Alumbrado?</t>
  </si>
  <si>
    <t>Uno</t>
  </si>
  <si>
    <t>Dos</t>
  </si>
  <si>
    <t>Tres</t>
  </si>
  <si>
    <t>Cuatro</t>
  </si>
  <si>
    <t>Cinco</t>
  </si>
  <si>
    <t>Seis</t>
  </si>
  <si>
    <t>Siete</t>
  </si>
  <si>
    <t>Ocho</t>
  </si>
  <si>
    <t>Nueve</t>
  </si>
  <si>
    <t>Diez</t>
  </si>
  <si>
    <t>( P_3B ) Del uno al diez, en su colonia o barrio, ¿Cómo califica el siguiente servicio público: Agua potable?</t>
  </si>
  <si>
    <t>( P_3C ) Del uno al diez, en su colonia o barrio, ¿Cómo califica el siguiente servicio público: Drenaje?</t>
  </si>
  <si>
    <t>( P_3D ) Del uno al diez, en su colonia o barrio, ¿Cómo califica el siguiente servicio público: Transporte?</t>
  </si>
  <si>
    <t>( P_3E ) Del uno al diez, en su colonia o barrio, ¿Cómo califica el siguiente servicio público: Mercados?</t>
  </si>
  <si>
    <t>( P_3F ) Del uno al diez, en su colonia o barrio, ¿Cómo califica el siguiente servicio público: Escuelas?</t>
  </si>
  <si>
    <t>( P_3G ) Del uno al diez, en su colonia o barrio, ¿Cómo califica el siguiente servicio público: Basura?</t>
  </si>
  <si>
    <t>( P_3H ) Del uno al diez, en su colonia o barrio, ¿Cómo califica el siguiente servicio público: Pavimentación?</t>
  </si>
  <si>
    <t>( P_3I ) Del uno al diez, en su colonia o barrio, ¿Cómo califica el siguiente servicio público: Policía?</t>
  </si>
  <si>
    <t>( P_3J ) Del uno al diez, en su colonia o barrio, ¿Cómo califica el siguiente servicio público: Asistencia social?</t>
  </si>
  <si>
    <t>( P_4 ) ¿Con qué partido simpatiza?</t>
  </si>
  <si>
    <t>PRI</t>
  </si>
  <si>
    <t>PRD</t>
  </si>
  <si>
    <t>PAN</t>
  </si>
  <si>
    <t>MORENA</t>
  </si>
  <si>
    <t>PT</t>
  </si>
  <si>
    <t>PVEM</t>
  </si>
  <si>
    <t>Movimiento Ciudadano</t>
  </si>
  <si>
    <t>PANAL / Nueva Alianza</t>
  </si>
  <si>
    <t>( P_5 ) Sí hoy fueran las elecciones para Presidente de la República, ¿Por qué partido votaría?</t>
  </si>
  <si>
    <t>( P_6 ) Sí hoy fueran las elecciones para Jefe de Gobierno CDMX, ¿Por qué partido votaría?</t>
  </si>
  <si>
    <t>( P_7 ) Sí hoy fueran las elecciones para Alcalde de Álvaro Obregón ¿Por qué partido votaría?</t>
  </si>
  <si>
    <t>( P_8 ) Sí hoy fueran las elecciones para Diputado Federal, ¿Por qué partido votaría?</t>
  </si>
  <si>
    <t>( P_9 ) ¿Por qué partido votaría cómo segunda opción?</t>
  </si>
  <si>
    <t>( P_10 ) ¿Por qué partido nunca votaría?</t>
  </si>
  <si>
    <t>( P_11 ) En una escala de 1 a 10, donde 1 es que seguramente no votará y 10 es que seguramente votará, ¿Qué tan probable es que vaya o no a votar en las próximas elecciones?</t>
  </si>
  <si>
    <t>( P_12 ) Sí hoy fueran las elecciones para Presidente de la República, ¿Por quién votaría?</t>
  </si>
  <si>
    <t>Andrés Manuel López Obrador (MORENA - PT - PES)</t>
  </si>
  <si>
    <t>Ricardo Anaya (PAN - PRD - Movimiento Ciudadano)</t>
  </si>
  <si>
    <t>José Antonio Meade (PRI - PVEM - PANAL)</t>
  </si>
  <si>
    <t>Margarita Zavala (Independiente)</t>
  </si>
  <si>
    <t>Jaime Rodríguez (Independiente)</t>
  </si>
  <si>
    <t>Nunca voto / No voy a votar / Ningno / Anulado</t>
  </si>
  <si>
    <t>( P_13 ) Sí hoy fueran las elecciones para Jefe de Gobierno de la Ciudad de México, ¿Por quién votaría?</t>
  </si>
  <si>
    <t>Claudia Sheinbaum Pardo (Morena - PT - PES)</t>
  </si>
  <si>
    <t>Alejandra Barrales Magdaleno (PAN - PRD - MC)</t>
  </si>
  <si>
    <t>Mikel Arriola Peñalosa (PRI)</t>
  </si>
  <si>
    <t>Mariana Boy (PVEM)</t>
  </si>
  <si>
    <t>Marco Rascón(Partido Humanista)</t>
  </si>
  <si>
    <t>Lorena Osornio Elizondo (Independiente)</t>
  </si>
  <si>
    <t>Nunca voto / No voy a votar / Ninguno / Anulado</t>
  </si>
  <si>
    <t>( P_14 ) Sí hoy fueran las elecciones para Alcalde de la Delegación de Álvaro Obregón, ¿Por quién votaría?</t>
  </si>
  <si>
    <t>Layda Sansores San Román (MORENA - PT - PES)</t>
  </si>
  <si>
    <t>Almícar Ganado Díaz (PAN - PRD - Movimiento Ciudadano)</t>
  </si>
  <si>
    <t>Sharon María Teresa Cuenca Ayala (PRI - PVEM - PANAL)</t>
  </si>
  <si>
    <t>( P_15A ) ¿Conoce Usted a Layda Sansores San Román?</t>
  </si>
  <si>
    <t>( P_15B ) ¿Conoce Usted a Almícar Ganado Díaz?</t>
  </si>
  <si>
    <t>( P_15D ) ¿Conoce Usted a Sharon María Teresa Cuenca Ayala?</t>
  </si>
  <si>
    <t>( P_16A ) ¿Qué opinión tiene de Layda Sansores San Román?</t>
  </si>
  <si>
    <t>Muy buena</t>
  </si>
  <si>
    <t>Buena</t>
  </si>
  <si>
    <t>Regular</t>
  </si>
  <si>
    <t>Mala</t>
  </si>
  <si>
    <t>( P_16B ) ¿Qué opinión tiene de Almícar Ganado Díaz</t>
  </si>
  <si>
    <t>Muy mala</t>
  </si>
  <si>
    <t>( P_16C ) ¿Qué opinión tiene de Sharon María Teresa Cuenca Ayala</t>
  </si>
  <si>
    <t>( P_17 ) ¿Quién es más honesto?</t>
  </si>
  <si>
    <t>Layda Sansores San Román</t>
  </si>
  <si>
    <t>Almicar Ganado Díaz</t>
  </si>
  <si>
    <t>Sharon María Teresa Cuenca Anaya</t>
  </si>
  <si>
    <t>( P_18 ) ¿Quién es más capaz?</t>
  </si>
  <si>
    <t>( P_19A ) Donde uno es que no le gusta y diez que le gusta mucho, para recibir mensajes y propaganda, le gusta en: Folletos?</t>
  </si>
  <si>
    <t>( P_19B ) Donde uno es que no le gusta y diez que le gusta mucho, para recibir mensajes y propaganda, le gusta en: Radio?</t>
  </si>
  <si>
    <t>( P_19C ) Donde uno es que no le gusta y diez que le gusta mucho, para recibir mensajes y propaganda, le gusta en: Bardas?</t>
  </si>
  <si>
    <t>( P_19D ) Donde uno es que no le gusta y diez que le gusta mucho, para recibir mensajes y propaganda, le gusta en: Mitines?</t>
  </si>
  <si>
    <t>( P_19E ) Donde uno es que no le gusta y diez que le gusta mucho, para recibir mensajes y propaganda, le gusta en: Prensa?</t>
  </si>
  <si>
    <t>( P_19F ) Donde uno es que no le gusta y diez que le gusta mucho, para recibir mensajes y propaganda, le gusta en: Pendones?</t>
  </si>
  <si>
    <t>( P_19G ) Donde uno es que no le gusta y diez que le gusta mucho, para recibir mensajes y propaganda, le gusta en: Televisión?</t>
  </si>
  <si>
    <t>( P_19H ) Donde uno es que no le gusta y diez que le gusta mucho, para recibir mensajes y propaganda, le gusta en: Internet?</t>
  </si>
  <si>
    <t>( P_19I ) Donde uno es que no le gusta y diez que le gusta mucho, para recibir mensajes y propaganda, le gusta en: Mensajes por celular / Tweets?</t>
  </si>
  <si>
    <t>( P_19J ) Donde uno es que no le gusta y diez que le gusta mucho, para recibir mensajes y propaganda, le gusta en: Volantes?</t>
  </si>
  <si>
    <t>( P_19K ) Donde uno es que no le gusta y diez que le gusta mucho, para recibir mensajes y propaganda, le gusta en: Comics?</t>
  </si>
  <si>
    <t>( P_19L ) Donde uno es que no le gusta y diez que le gusta mucho, para recibir mensajes y propaganda, le gusta en: Otra?</t>
  </si>
  <si>
    <t>( P_20A1 ) ¿Ha sufrido usted en lo personal el delito de robo a peatón?</t>
  </si>
  <si>
    <t>( P_20A2 ) ¿Fue con violencia el delito de robo a peatón?</t>
  </si>
  <si>
    <t>( P_20A3 ) ¿Fue en la delegación Álvaro Obregón el delito de robo a peatón?</t>
  </si>
  <si>
    <t>( P_20A4 ) ¿Fue en su colonia el delito de robo a peatón?</t>
  </si>
  <si>
    <t>( P_20A5 ) ¿Fue en algún transporte público el delito de robo a peatón?</t>
  </si>
  <si>
    <t>( P_20A6 ) ¿Tuvo el apoyo de algún policía en el delito de robo a peatón?</t>
  </si>
  <si>
    <t>( P_20A7 ) ¿Denunció ante el Ministerio Público el delito de robo a peatón?</t>
  </si>
  <si>
    <t>( P_20A8 ) ¿Se ha resuelto algo sobre el delito de robo a peatón?</t>
  </si>
  <si>
    <t>( P_20B1 ) ¿Ha sufrido usted en lo personal el delito de robo de vehículo?</t>
  </si>
  <si>
    <t>( P_20B2 ) ¿Fue con violencia el delito de robo de vehículo?</t>
  </si>
  <si>
    <t>( P_20B3 ) ¿Fue en la delegación Álvaro Obregón el delito de robo de vehículo?</t>
  </si>
  <si>
    <t>( P_20B4 ) ¿Fue en su colonia el delito de robo de vehículo?</t>
  </si>
  <si>
    <t>( P_20B5 ) ¿Fue en algún transporte público el delito de robo de vehículo?</t>
  </si>
  <si>
    <t>( P_20B6 ) ¿Tuvo el apoyo de algún policía en el delito de robo de vehículo?</t>
  </si>
  <si>
    <t>( P_20B7 ) ¿Denunció ante el Ministerio Público el delito de robo de vehículo?</t>
  </si>
  <si>
    <t>( P_20B8 ) ¿Se ha resuelto algo sobre el delito de robo de vehículo?</t>
  </si>
  <si>
    <t>( P_20C1 ) ¿Ha sufrido usted en lo personal el delito de robo casa-habitación?</t>
  </si>
  <si>
    <t>( P_20C2 ) ¿Fue con violencia el delito de robo casa-habitación?</t>
  </si>
  <si>
    <t>( P_20C3 ) ¿Fue en la delegación Álvaro Obregón el delito de robo casa-habitación?</t>
  </si>
  <si>
    <t>( P_20C4 ) ¿Fue en su colonia el delito de robo casa-habitación?</t>
  </si>
  <si>
    <t>( P_20C5 ) ¿Fue en algún transporte público el delito de robo casa-habitación?</t>
  </si>
  <si>
    <t>( P_20C6 ) ¿Tuvo el apoyo de algún policía en el delito de robo casa-habitación?</t>
  </si>
  <si>
    <t>( P_20C7 ) ¿Denunció ante el Ministerio Público el delito de robo casa-habitación?</t>
  </si>
  <si>
    <t>( P_20C8 ) ¿Se ha resuelto algo sobre el delito de robo casa-habitación?</t>
  </si>
  <si>
    <t>( P_20D1 ) ¿Ha sufrido usted en lo personal el delito de extorsión?</t>
  </si>
  <si>
    <t>( P_20D2 ) ¿Fue con violencia el delito de extorsión?</t>
  </si>
  <si>
    <t>( P_20D3 ) ¿Fue en la delegación Álvaro Obregón el delito de extorsión?</t>
  </si>
  <si>
    <t>( P_20D4 ) ¿Fue en su colonia el delito de extorsión?</t>
  </si>
  <si>
    <t>( P_20D5 ) ¿Fue en algún transporte público el delito de extorsión?</t>
  </si>
  <si>
    <t>( P_20D6 ) ¿Tuvo el apoyo de algún policía en el delito de extorsión?</t>
  </si>
  <si>
    <t>( P_20D7 ) ¿Denunció ante el Ministerio Público el delito de extorsión?</t>
  </si>
  <si>
    <t>( P_20D8 ) ¿Se ha resuelto algo sobre el delito de extorsión?</t>
  </si>
  <si>
    <t>( P_20E1 ) ¿Ha sufrido usted en lo personal el delito de lesión dolosa con arma blanca?</t>
  </si>
  <si>
    <t>( P_20E2 ) ¿Fue con violencia el delito de lesión dolosa con arma blanca?</t>
  </si>
  <si>
    <t>( P_20E3 ) ¿Fue en la delegación Álvaro Obregón el delito de lesión dolosa con arma blanca?</t>
  </si>
  <si>
    <t>( P_20E4 ) ¿Fue en su colonia el delito de lesión dolosa con arma blanca?</t>
  </si>
  <si>
    <t>( P_20E5 ) ¿Fue en algún transporte público el delito de lesión dolosa con arma blanca?</t>
  </si>
  <si>
    <t>( P_20E6 ) ¿Tuvo el apoyo de algún policía en el delito de lesión dolosa con arma blanca?</t>
  </si>
  <si>
    <t>( P_20E7 ) ¿Denunció ante el Ministerio Público el delito de lesión dolosa con arma blanca?</t>
  </si>
  <si>
    <t>( P_20E8 ) ¿Se ha resuelto algo sobre el delito de lesión dolosa con arma blanca?</t>
  </si>
  <si>
    <t>( P_21A ) ¿Sabe si en su colonia se han cometido homicidios relacionados al crimen organizado?</t>
  </si>
  <si>
    <t>( P_21B ) ¿Sabe si en su colonia se han cometido secuestros?</t>
  </si>
  <si>
    <t>( P_21C ) ¿Sabe si en su colonia existe narcomenudeo?</t>
  </si>
  <si>
    <t>( P_21D ) ¿Sabe si en su colonia existen bandas de delincuentes?</t>
  </si>
  <si>
    <t>( P_21E ) ¿Sabe si en su colonia existen bandas de jóvenes</t>
  </si>
  <si>
    <t>( P_21F ) ¿Sabe si en su colonia existen cobro por derecho de piso?</t>
  </si>
  <si>
    <t>( P_21G ) ¿Sabe si en su colonia existen drogadictos en su colonia?</t>
  </si>
  <si>
    <t>( P_21H ) ¿Sabe si en su colonia hay corrupción de policías en su colonia?</t>
  </si>
  <si>
    <t>Respuesta_Pregunta</t>
  </si>
  <si>
    <t>Preguntas / Frecuencia</t>
  </si>
  <si>
    <t>Respuestas / Porcentaje</t>
  </si>
  <si>
    <t>( A1 ) Colonia</t>
  </si>
  <si>
    <t>( A2 ) Zona</t>
  </si>
  <si>
    <t>( F1 ) ¿Tiene Usted credencial de elector vigente?</t>
  </si>
  <si>
    <t>( F2 ) ¿Vota usted en la alcaldía (delegación) Álvaro Obregón?</t>
  </si>
  <si>
    <t>( A ) Género</t>
  </si>
  <si>
    <t>( B ) Edad</t>
  </si>
  <si>
    <t>( C ) Escolaridad</t>
  </si>
  <si>
    <t>( D ) Nivel socioeconómico</t>
  </si>
  <si>
    <t>( E ) ¿Tiene auto o vehículo en su hogar?</t>
  </si>
  <si>
    <t>( F ) Incluyendo no familiares, ¿cuántas personas viven en su hogar?</t>
  </si>
  <si>
    <t>( G ) ¿Cuántas personas de su familia en el hogar tienen ingresos o un empleo remunerado?</t>
  </si>
  <si>
    <t>( 1 ) ¿Cuál es el principal problema de la alcaldía-delegación Álvaro Obregón?</t>
  </si>
  <si>
    <t>( 2 ) ¿Cuál es el principal problema de su colonia?</t>
  </si>
  <si>
    <t>( 3A ) Del uno al diez, en su colonia o barrio, ¿Cómo califica el siguiente servicio público: Alumbrado?</t>
  </si>
  <si>
    <t>( 3B ) Del uno al diez, en su colonia o barrio, ¿Cómo califica el siguiente servicio público: Agua potable?</t>
  </si>
  <si>
    <t>( 3C ) Del uno al diez, en su colonia o barrio, ¿Cómo califica el siguiente servicio público: Drenaje?</t>
  </si>
  <si>
    <t>( 3D ) Del uno al diez, en su colonia o barrio, ¿Cómo califica el siguiente servicio público: Transporte?</t>
  </si>
  <si>
    <t>( 3E ) Del uno al diez, en su colonia o barrio, ¿Cómo califica el siguiente servicio público: Mercados?</t>
  </si>
  <si>
    <t>( 3F ) Del uno al diez, en su colonia o barrio, ¿Cómo califica el siguiente servicio público: Escuelas?</t>
  </si>
  <si>
    <t>( 3G ) Del uno al diez, en su colonia o barrio, ¿Cómo califica el siguiente servicio público: Basura?</t>
  </si>
  <si>
    <t>( 3H ) Del uno al diez, en su colonia o barrio, ¿Cómo califica el siguiente servicio público: Pavimentación?</t>
  </si>
  <si>
    <t>( 3I ) Del uno al diez, en su colonia o barrio, ¿Cómo califica el siguiente servicio público: Policía?</t>
  </si>
  <si>
    <t>( 3J ) Del uno al diez, en su colonia o barrio, ¿Cómo califica el siguiente servicio público: Asistencia social?</t>
  </si>
  <si>
    <t>( 4 ) ¿Con qué partido simpatiza?</t>
  </si>
  <si>
    <t>( 5 ) Sí hoy fueran las elecciones para Presidente de la República, ¿Por qué partido votaría?</t>
  </si>
  <si>
    <t>( 6 ) Sí hoy fueran las elecciones para Jefe de Gobierno CDMX, ¿Por qué partido votaría?</t>
  </si>
  <si>
    <t>( 7 ) Sí hoy fueran las elecciones para Alcalde de Álvaro Obregón ¿Por qué partido votaría?</t>
  </si>
  <si>
    <t>( 8 ) Sí hoy fueran las elecciones para Diputado Federal, ¿Por qué partido votaría?</t>
  </si>
  <si>
    <t>( 9 ) ¿Por qué partido votaría cómo segunda opción?</t>
  </si>
  <si>
    <t>( 10 ) ¿Por qué partido nunca votaría?</t>
  </si>
  <si>
    <t>( 11 ) En una escala de 1 a 10, donde 1 es que seguramente no votará y 10 es que seguramente votará, ¿Qué tan probable es que vaya o no a votar en las próximas elecciones?</t>
  </si>
  <si>
    <t>( 12 ) Sí hoy fueran las elecciones para Presidente de la República, ¿Por quién votaría?</t>
  </si>
  <si>
    <t>( 13 ) Sí hoy fueran las elecciones para Jefe de Gobierno de la Ciudad de México, ¿Por quién votaría?</t>
  </si>
  <si>
    <t>( 14 ) Sí hoy fueran las elecciones para Alcalde de la Delegación de Álvaro Obregón, ¿Por quién votaría?</t>
  </si>
  <si>
    <t>( 15A ) ¿Conoce Usted a Layda Sansores San Román?</t>
  </si>
  <si>
    <t>( 15B ) ¿Conoce Usted a Almícar Ganado Díaz?</t>
  </si>
  <si>
    <t>( 15D ) ¿Conoce Usted a Sharon María Teresa Cuenca Ayala?</t>
  </si>
  <si>
    <t>( 16A ) ¿Qué opinión tiene de Layda Sansores San Román?</t>
  </si>
  <si>
    <t>( 16B ) ¿Qué opinión tiene de Almícar Ganado Díaz</t>
  </si>
  <si>
    <t>( 16C ) ¿Qué opinión tiene de Sharon María Teresa Cuenca Ayala</t>
  </si>
  <si>
    <t>( 17 ) ¿Quién es más honesto?</t>
  </si>
  <si>
    <t>( 18 ) ¿Quién es más capaz?</t>
  </si>
  <si>
    <t>( 19A ) Donde uno es que no le gusta y diez que le gusta mucho, para recibir mensajes y propaganda, le gusta en: Folletos?</t>
  </si>
  <si>
    <t>( 19B ) Donde uno es que no le gusta y diez que le gusta mucho, para recibir mensajes y propaganda, le gusta en: Radio?</t>
  </si>
  <si>
    <t>( 19C ) Donde uno es que no le gusta y diez que le gusta mucho, para recibir mensajes y propaganda, le gusta en: Bardas?</t>
  </si>
  <si>
    <t>( 19D ) Donde uno es que no le gusta y diez que le gusta mucho, para recibir mensajes y propaganda, le gusta en: Mitines?</t>
  </si>
  <si>
    <t>( 19E ) Donde uno es que no le gusta y diez que le gusta mucho, para recibir mensajes y propaganda, le gusta en: Prensa?</t>
  </si>
  <si>
    <t>( 19F ) Donde uno es que no le gusta y diez que le gusta mucho, para recibir mensajes y propaganda, le gusta en: Pendones?</t>
  </si>
  <si>
    <t>( 19G ) Donde uno es que no le gusta y diez que le gusta mucho, para recibir mensajes y propaganda, le gusta en: Televisión?</t>
  </si>
  <si>
    <t>( 19H ) Donde uno es que no le gusta y diez que le gusta mucho, para recibir mensajes y propaganda, le gusta en: Internet?</t>
  </si>
  <si>
    <t>( 19I ) Donde uno es que no le gusta y diez que le gusta mucho, para recibir mensajes y propaganda, le gusta en: Mensajes por celular / Tweets?</t>
  </si>
  <si>
    <t>( 19J ) Donde uno es que no le gusta y diez que le gusta mucho, para recibir mensajes y propaganda, le gusta en: Volantes?</t>
  </si>
  <si>
    <t>( 19K ) Donde uno es que no le gusta y diez que le gusta mucho, para recibir mensajes y propaganda, le gusta en: Comics?</t>
  </si>
  <si>
    <t>( 19L ) Donde uno es que no le gusta y diez que le gusta mucho, para recibir mensajes y propaganda, le gusta en: Otra?</t>
  </si>
  <si>
    <t>( 20A1 ) ¿Ha sufrido usted en lo personal el delito de robo a peatón?</t>
  </si>
  <si>
    <t>( 20A2 ) ¿Fue con violencia el delito de robo a peatón?</t>
  </si>
  <si>
    <t>( 20A3 ) ¿Fue en la delegación Álvaro Obregón el delito de robo a peatón?</t>
  </si>
  <si>
    <t>( 20A4 ) ¿Fue en su colonia el delito de robo a peatón?</t>
  </si>
  <si>
    <t>( 20A5 ) ¿Fue en algún transporte público el delito de robo a peatón?</t>
  </si>
  <si>
    <t>( 20A6 ) ¿Tuvo el apoyo de algún policía en el delito de robo a peatón?</t>
  </si>
  <si>
    <t>( 20A7 ) ¿Denunció ante el Ministerio Público el delito de robo a peatón?</t>
  </si>
  <si>
    <t>( 20A8 ) ¿Se ha resuelto algo sobre el delito de robo a peatón?</t>
  </si>
  <si>
    <t>( 20B1 ) ¿Ha sufrido usted en lo personal el delito de robo de vehículo?</t>
  </si>
  <si>
    <t>( 20B2 ) ¿Fue con violencia el delito de robo de vehículo?</t>
  </si>
  <si>
    <t>( 20B3 ) ¿Fue en la delegación Álvaro Obregón el delito de robo de vehículo?</t>
  </si>
  <si>
    <t>( 20B4 ) ¿Fue en su colonia el delito de robo de vehículo?</t>
  </si>
  <si>
    <t>( 20B5 ) ¿Fue en algún transporte público el delito de robo de vehículo?</t>
  </si>
  <si>
    <t>( 20B6 ) ¿Tuvo el apoyo de algún policía en el delito de robo de vehículo?</t>
  </si>
  <si>
    <t>( 20B7 ) ¿Denunció ante el Ministerio Público el delito de robo de vehículo?</t>
  </si>
  <si>
    <t>( 20B8 ) ¿Se ha resuelto algo sobre el delito de robo de vehículo?</t>
  </si>
  <si>
    <t>( 20C1 ) ¿Ha sufrido usted en lo personal el delito de robo casa-habitación?</t>
  </si>
  <si>
    <t>( 20C2 ) ¿Fue con violencia el delito de robo casa-habitación?</t>
  </si>
  <si>
    <t>( 20C3 ) ¿Fue en la delegación Álvaro Obregón el delito de robo casa-habitación?</t>
  </si>
  <si>
    <t>( 20C4 ) ¿Fue en su colonia el delito de robo casa-habitación?</t>
  </si>
  <si>
    <t>( 20C5 ) ¿Fue en algún transporte público el delito de robo casa-habitación?</t>
  </si>
  <si>
    <t>( 20C6 ) ¿Tuvo el apoyo de algún policía en el delito de robo casa-habitación?</t>
  </si>
  <si>
    <t>( 20C7 ) ¿Denunció ante el Ministerio Público el delito de robo casa-habitación?</t>
  </si>
  <si>
    <t>( 20C8 ) ¿Se ha resuelto algo sobre el delito de robo casa-habitación?</t>
  </si>
  <si>
    <t>( 20D1 ) ¿Ha sufrido usted en lo personal el delito de extorsión?</t>
  </si>
  <si>
    <t>( 20D2 ) ¿Fue con violencia el delito de extorsión?</t>
  </si>
  <si>
    <t>( 20D3 ) ¿Fue en la delegación Álvaro Obregón el delito de extorsión?</t>
  </si>
  <si>
    <t>( 20D4 ) ¿Fue en su colonia el delito de extorsión?</t>
  </si>
  <si>
    <t>( 20D5 ) ¿Fue en algún transporte público el delito de extorsión?</t>
  </si>
  <si>
    <t>( 20D6 ) ¿Tuvo el apoyo de algún policía en el delito de extorsión?</t>
  </si>
  <si>
    <t>( 20D7 ) ¿Denunció ante el Ministerio Público el delito de extorsión?</t>
  </si>
  <si>
    <t>( 20D8 ) ¿Se ha resuelto algo sobre el delito de extorsión?</t>
  </si>
  <si>
    <t>( 20E1 ) ¿Ha sufrido usted en lo personal el delito de lesión dolosa con arma blanca?</t>
  </si>
  <si>
    <t>( 20E2 ) ¿Fue con violencia el delito de lesión dolosa con arma blanca?</t>
  </si>
  <si>
    <t>( 20E3 ) ¿Fue en la delegación Álvaro Obregón el delito de lesión dolosa con arma blanca?</t>
  </si>
  <si>
    <t>( 20E4 ) ¿Fue en su colonia el delito de lesión dolosa con arma blanca?</t>
  </si>
  <si>
    <t>( 20E5 ) ¿Fue en algún transporte público el delito de lesión dolosa con arma blanca?</t>
  </si>
  <si>
    <t>( 20E6 ) ¿Tuvo el apoyo de algún policía en el delito de lesión dolosa con arma blanca?</t>
  </si>
  <si>
    <t>( 20E7 ) ¿Denunció ante el Ministerio Público el delito de lesión dolosa con arma blanca?</t>
  </si>
  <si>
    <t>( 20E8 ) ¿Se ha resuelto algo sobre el delito de lesión dolosa con arma blanca?</t>
  </si>
  <si>
    <t>( 21A ) ¿Sabe si en su colonia se han cometido homicidios relacionados al crimen organizado?</t>
  </si>
  <si>
    <t>( 21B ) ¿Sabe si en su colonia se han cometido secuestros?</t>
  </si>
  <si>
    <t>( 21C ) ¿Sabe si en su colonia existe narcomenudeo?</t>
  </si>
  <si>
    <t>( 21D ) ¿Sabe si en su colonia existen bandas de delincuentes?</t>
  </si>
  <si>
    <t>( 21E ) ¿Sabe si en su colonia existen bandas de jóvenes</t>
  </si>
  <si>
    <t>( 21F ) ¿Sabe si en su colonia existen cobro por derecho de piso?</t>
  </si>
  <si>
    <t>( 21G ) ¿Sabe si en su colonia existen drogadictos en su colonia?</t>
  </si>
  <si>
    <t>( 21H ) ¿Sabe si en su colonia hay corrupción de policías en su colonia?</t>
  </si>
  <si>
    <t xml:space="preserve"> ( A1 ) Colonia</t>
  </si>
  <si>
    <t xml:space="preserve"> ( A2 ) Zona</t>
  </si>
  <si>
    <t xml:space="preserve"> ( F1 ) ¿Tiene Usted credencial de elector vigente?</t>
  </si>
  <si>
    <t xml:space="preserve"> ( F2 ) ¿Vota usted en la alcaldía (delegación) Álvaro Obregón?</t>
  </si>
  <si>
    <t xml:space="preserve"> ( A ) Género</t>
  </si>
  <si>
    <t xml:space="preserve"> ( B ) Edad</t>
  </si>
  <si>
    <t xml:space="preserve"> ( C ) Escolaridad</t>
  </si>
  <si>
    <t xml:space="preserve"> ( D ) Nivel socioeconómico</t>
  </si>
  <si>
    <t xml:space="preserve"> ( E ) ¿Tiene auto o vehículo en su hogar?</t>
  </si>
  <si>
    <t xml:space="preserve"> ( F ) Incluyendo no familiares, ¿cuántas personas viven en su hogar?</t>
  </si>
  <si>
    <t xml:space="preserve"> ( G ) ¿Cuántas personas de su familia en el hogar tienen ingresos o un empleo remunerado?</t>
  </si>
  <si>
    <t xml:space="preserve"> ( 1 ) ¿Cuál es el principal problema de la alcaldía-delegación Álvaro Obregón?</t>
  </si>
  <si>
    <t xml:space="preserve"> ( 2 ) ¿Cuál es el principal problema de su colonia?</t>
  </si>
  <si>
    <t xml:space="preserve"> ( 3A ) Del uno al diez, en su colonia o barrio, ¿Cómo califica el siguiente servicio público: Alumbrado?</t>
  </si>
  <si>
    <t xml:space="preserve"> ( 3B ) Del uno al diez, en su colonia o barrio, ¿Cómo califica el siguiente servicio público: Agua potable?</t>
  </si>
  <si>
    <t xml:space="preserve"> ( 3C ) Del uno al diez, en su colonia o barrio, ¿Cómo califica el siguiente servicio público: Drenaje?</t>
  </si>
  <si>
    <t xml:space="preserve"> ( 3D ) Del uno al diez, en su colonia o barrio, ¿Cómo califica el siguiente servicio público: Transporte?</t>
  </si>
  <si>
    <t xml:space="preserve"> ( 3E ) Del uno al diez, en su colonia o barrio, ¿Cómo califica el siguiente servicio público: Mercados?</t>
  </si>
  <si>
    <t xml:space="preserve"> ( 3F ) Del uno al diez, en su colonia o barrio, ¿Cómo califica el siguiente servicio público: Escuelas?</t>
  </si>
  <si>
    <t xml:space="preserve"> ( 3G ) Del uno al diez, en su colonia o barrio, ¿Cómo califica el siguiente servicio público: Basura?</t>
  </si>
  <si>
    <t xml:space="preserve"> ( 3H ) Del uno al diez, en su colonia o barrio, ¿Cómo califica el siguiente servicio público: Pavimentación?</t>
  </si>
  <si>
    <t xml:space="preserve"> ( 3I ) Del uno al diez, en su colonia o barrio, ¿Cómo califica el siguiente servicio público: Policía?</t>
  </si>
  <si>
    <t xml:space="preserve"> ( 3J ) Del uno al diez, en su colonia o barrio, ¿Cómo califica el siguiente servicio público: Asistencia social?</t>
  </si>
  <si>
    <t xml:space="preserve"> ( 4 ) ¿Con qué partido simpatiza?</t>
  </si>
  <si>
    <t xml:space="preserve"> ( 5 ) Sí hoy fueran las elecciones para Presidente de la República, ¿Por qué partido votaría?</t>
  </si>
  <si>
    <t xml:space="preserve"> ( 6 ) Sí hoy fueran las elecciones para Jefe de Gobierno CDMX, ¿Por qué partido votaría?</t>
  </si>
  <si>
    <t xml:space="preserve"> ( 7 ) Sí hoy fueran las elecciones para Alcalde de Álvaro Obregón ¿Por qué partido votaría?</t>
  </si>
  <si>
    <t xml:space="preserve"> ( 8 ) Sí hoy fueran las elecciones para Diputado Federal, ¿Por qué partido votaría?</t>
  </si>
  <si>
    <t xml:space="preserve"> ( 9 ) ¿Por qué partido votaría cómo segunda opción?</t>
  </si>
  <si>
    <t xml:space="preserve"> ( 10 ) ¿Por qué partido nunca votaría?</t>
  </si>
  <si>
    <t xml:space="preserve"> ( 11 ) En una escala de 1 a 10, donde 1 es que seguramente no votará y 10 es que seguramente votará, ¿Qué tan probable es que vaya o no a votar en las próximas elecciones?</t>
  </si>
  <si>
    <t xml:space="preserve"> ( 12 ) Sí hoy fueran las elecciones para Presidente de la República, ¿Por quién votaría?</t>
  </si>
  <si>
    <t xml:space="preserve"> ( 13 ) Sí hoy fueran las elecciones para Jefe de Gobierno de la Ciudad de México, ¿Por quién votaría?</t>
  </si>
  <si>
    <t xml:space="preserve"> ( 14 ) Sí hoy fueran las elecciones para Alcalde de la Delegación de Álvaro Obregón, ¿Por quién votaría?</t>
  </si>
  <si>
    <t xml:space="preserve"> ( 15A ) ¿Conoce Usted a Layda Sansores San Román?</t>
  </si>
  <si>
    <t xml:space="preserve"> ( 15B ) ¿Conoce Usted a Almícar Ganado Díaz?</t>
  </si>
  <si>
    <t xml:space="preserve"> ( 15D ) ¿Conoce Usted a Sharon María Teresa Cuenca Ayala?</t>
  </si>
  <si>
    <t xml:space="preserve"> ( 16A ) ¿Qué opinión tiene de Layda Sansores San Román?</t>
  </si>
  <si>
    <t xml:space="preserve"> ( 16B ) ¿Qué opinión tiene de Almícar Ganado Díaz</t>
  </si>
  <si>
    <t xml:space="preserve"> ( 16C ) ¿Qué opinión tiene de Sharon María Teresa Cuenca Ayala</t>
  </si>
  <si>
    <t xml:space="preserve"> ( 17 ) ¿Quién es más honesto?</t>
  </si>
  <si>
    <t xml:space="preserve"> ( 18 ) ¿Quién es más capaz?</t>
  </si>
  <si>
    <t xml:space="preserve"> ( 19A ) Donde uno es que no le gusta y diez que le gusta mucho, para recibir mensajes y propaganda, le gusta en: Folletos?</t>
  </si>
  <si>
    <t xml:space="preserve"> ( 19B ) Donde uno es que no le gusta y diez que le gusta mucho, para recibir mensajes y propaganda, le gusta en: Radio?</t>
  </si>
  <si>
    <t>Zenón Delgado</t>
  </si>
  <si>
    <t>Santa Fe</t>
  </si>
  <si>
    <t>( 19D ) Donde uno es que no le gusta y diez que le gusta mucho, para recibir mensajes y propaganda, le gusta en: Mítines?</t>
  </si>
  <si>
    <t>Meade</t>
  </si>
  <si>
    <t>Anaya</t>
  </si>
  <si>
    <t>AMLO</t>
  </si>
  <si>
    <t>Otros</t>
  </si>
  <si>
    <t>1. Sufrió en persona</t>
  </si>
  <si>
    <t>2. Con violencia</t>
  </si>
  <si>
    <t>3. En Alvaro Obregón</t>
  </si>
  <si>
    <t>4. En su colonia</t>
  </si>
  <si>
    <t>5. Transporte público</t>
  </si>
  <si>
    <t>6. Apoyo policía</t>
  </si>
  <si>
    <t>7. Denunció ante MP</t>
  </si>
  <si>
    <t>8. Se ha resuelto</t>
  </si>
  <si>
    <t xml:space="preserve">Robo a peatón      </t>
  </si>
  <si>
    <t>Robo de vehículo</t>
  </si>
  <si>
    <t>Robo casa-habitación</t>
  </si>
  <si>
    <t>Extorsión</t>
  </si>
  <si>
    <t>Lesión dolosa con arma blanca</t>
  </si>
  <si>
    <t>Intención voto bruto</t>
  </si>
  <si>
    <t>Intención voto efectivo</t>
  </si>
  <si>
    <t>Partido que votaría cómo segunda opción</t>
  </si>
  <si>
    <t>Voto elecciones para Diputado Federal</t>
  </si>
  <si>
    <t>Voto elecciones para Alcalde de Álvaro Obregón</t>
  </si>
  <si>
    <t>Voto elecciones para Presidente de la República</t>
  </si>
  <si>
    <t>Voto elecciones para Jefe de Gobierno CDMX</t>
  </si>
  <si>
    <t>Partido con el que simpatiza</t>
  </si>
  <si>
    <t>Partido por el qué nunca votaría</t>
  </si>
  <si>
    <t>Columna1</t>
  </si>
  <si>
    <t>Conoce</t>
  </si>
  <si>
    <t xml:space="preserve">MORENA </t>
  </si>
  <si>
    <t xml:space="preserve">PRI </t>
  </si>
  <si>
    <t xml:space="preserve">PAN </t>
  </si>
  <si>
    <t xml:space="preserve">PT </t>
  </si>
  <si>
    <t xml:space="preserve">MOCI </t>
  </si>
  <si>
    <t xml:space="preserve">PVEM </t>
  </si>
  <si>
    <t xml:space="preserve">PANAL </t>
  </si>
  <si>
    <t>Febrero 2017</t>
  </si>
  <si>
    <t>Mayo 2018</t>
  </si>
  <si>
    <t>Cambio en internción de voto Feb. 2017 - Mayo 2018</t>
  </si>
  <si>
    <t>No vota Ninguno</t>
  </si>
  <si>
    <t>Intención de voto bruta</t>
  </si>
  <si>
    <t>Intención de voto efectiva</t>
  </si>
  <si>
    <t>Ninguno No vota</t>
  </si>
  <si>
    <t>Partido</t>
  </si>
  <si>
    <t>MOCI</t>
  </si>
  <si>
    <t>PANAL</t>
  </si>
  <si>
    <t>Febrero 2017.</t>
  </si>
  <si>
    <t>Mayo 2018.</t>
  </si>
  <si>
    <t>Diferencia</t>
  </si>
  <si>
    <t>Opinión</t>
  </si>
  <si>
    <t>Más honesto</t>
  </si>
  <si>
    <t>Más capaz</t>
  </si>
  <si>
    <t>¿Se han cometido homicidios relacionados al crimen organizado?</t>
  </si>
  <si>
    <t>¿Se han cometido secuestros?</t>
  </si>
  <si>
    <t>¿Existe narcomenudeo?</t>
  </si>
  <si>
    <t>¿Existen bandas de delincuentes?</t>
  </si>
  <si>
    <t>¿Existen bandas de jóvenes?</t>
  </si>
  <si>
    <t>¿Existen cobro por derecho de piso?</t>
  </si>
  <si>
    <t>¿Existen drogadictos en su colonia?</t>
  </si>
  <si>
    <t>¿Hay corrupción de policías en su colonia?</t>
  </si>
  <si>
    <t>Transporte</t>
  </si>
  <si>
    <t>Agua Potable</t>
  </si>
  <si>
    <r>
      <t xml:space="preserve">Drenaje   </t>
    </r>
    <r>
      <rPr>
        <b/>
        <sz val="11"/>
        <rFont val="Arial"/>
        <family val="2"/>
      </rPr>
      <t xml:space="preserve">      </t>
    </r>
  </si>
  <si>
    <t>Policía</t>
  </si>
  <si>
    <t>Escuelas</t>
  </si>
  <si>
    <t>Mercados</t>
  </si>
  <si>
    <t>Calificación de servicios públicos en su colonia o barrio</t>
  </si>
  <si>
    <t>Suroeste</t>
  </si>
  <si>
    <t>Número</t>
  </si>
  <si>
    <t xml:space="preserve"> Colonia</t>
  </si>
  <si>
    <t>N°</t>
  </si>
  <si>
    <t>46 a 60</t>
  </si>
  <si>
    <t>18 a 30</t>
  </si>
  <si>
    <t>31 a 45</t>
  </si>
  <si>
    <t>61 y más</t>
  </si>
  <si>
    <t>¿Tiene auto o vehículo en su hogar?</t>
  </si>
  <si>
    <t>1 o 2</t>
  </si>
  <si>
    <t>9 y más</t>
  </si>
  <si>
    <t>Incluyendo no familiares, ¿cuántas personas viven en su hogar?</t>
  </si>
  <si>
    <t>6 y más</t>
  </si>
  <si>
    <t>¿Cuántas personas de su familia en el hogar tienen ingresos o un empleo remunerado?</t>
  </si>
  <si>
    <t>¿Qué tan probable es que vaya o no a votar en las próximas elecciones?</t>
  </si>
  <si>
    <t>Inseguridad - Seguridad delincuencia asaltos robos policías corruptos</t>
  </si>
  <si>
    <t>Servicios públicos contaminación desempleo</t>
  </si>
  <si>
    <t>Sí hoy fueran las elecciones para Alcalde de la Delegación de Álvaro Obregón, ¿Por quién votaría?</t>
  </si>
  <si>
    <t xml:space="preserve"> Alumbrado</t>
  </si>
  <si>
    <t>Agua potable</t>
  </si>
  <si>
    <t>Drenaje</t>
  </si>
  <si>
    <t>Asistencia social</t>
  </si>
  <si>
    <t>Promedio</t>
  </si>
  <si>
    <t>Robo a peatón</t>
  </si>
  <si>
    <t>Se han cometido secuestros</t>
  </si>
  <si>
    <t>Existe narcomenudeo</t>
  </si>
  <si>
    <t>Existen bandas de delincuentes</t>
  </si>
  <si>
    <t>Existen bandas de jóvenes</t>
  </si>
  <si>
    <t>Existen cobro por derecho de piso</t>
  </si>
  <si>
    <t>Existen drogadictos</t>
  </si>
  <si>
    <t>Hay corrupción de policías</t>
  </si>
  <si>
    <t>Colonia</t>
  </si>
  <si>
    <t>Sexo</t>
  </si>
  <si>
    <t>Zona</t>
  </si>
  <si>
    <t>¿Sabe si en su colonia...?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</si>
</sst>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b/>
      <sz val="7"/>
      <color rgb="FF000000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64" fontId="2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/>
    <xf numFmtId="0" fontId="2" fillId="3" borderId="0" xfId="0" applyFont="1" applyFill="1"/>
    <xf numFmtId="0" fontId="2" fillId="0" borderId="5" xfId="2" applyFont="1" applyBorder="1" applyAlignment="1">
      <alignment horizontal="left"/>
    </xf>
    <xf numFmtId="0" fontId="2" fillId="0" borderId="6" xfId="2" applyFont="1" applyBorder="1" applyAlignment="1">
      <alignment horizontal="center"/>
    </xf>
    <xf numFmtId="0" fontId="2" fillId="0" borderId="6" xfId="2" applyFont="1" applyBorder="1" applyAlignment="1">
      <alignment horizontal="left"/>
    </xf>
    <xf numFmtId="164" fontId="2" fillId="0" borderId="7" xfId="2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left"/>
    </xf>
    <xf numFmtId="1" fontId="2" fillId="0" borderId="5" xfId="0" applyNumberFormat="1" applyFont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readingOrder="1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/>
    <xf numFmtId="0" fontId="7" fillId="0" borderId="5" xfId="0" applyFont="1" applyBorder="1" applyAlignment="1">
      <alignment horizontal="left"/>
    </xf>
    <xf numFmtId="0" fontId="3" fillId="0" borderId="0" xfId="0" applyFont="1"/>
    <xf numFmtId="0" fontId="2" fillId="5" borderId="0" xfId="0" applyFont="1" applyFill="1" applyAlignment="1">
      <alignment horizontal="left"/>
    </xf>
    <xf numFmtId="0" fontId="2" fillId="5" borderId="0" xfId="0" applyFont="1" applyFill="1"/>
    <xf numFmtId="0" fontId="2" fillId="5" borderId="0" xfId="0" applyFont="1" applyFill="1" applyAlignment="1">
      <alignment horizontal="center"/>
    </xf>
    <xf numFmtId="164" fontId="2" fillId="5" borderId="0" xfId="0" applyNumberFormat="1" applyFont="1" applyFill="1" applyAlignment="1">
      <alignment horizontal="center"/>
    </xf>
    <xf numFmtId="164" fontId="2" fillId="6" borderId="0" xfId="0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164" fontId="2" fillId="7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164" fontId="2" fillId="2" borderId="0" xfId="0" applyNumberFormat="1" applyFont="1" applyFill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A1 ) Colonia</a:t>
            </a:r>
          </a:p>
        </c:rich>
      </c:tx>
      <c:layout>
        <c:manualLayout>
          <c:xMode val="edge"/>
          <c:yMode val="edge"/>
          <c:x val="0.442721014288488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2052542123022476E-2"/>
          <c:y val="0.11956521739130435"/>
          <c:w val="0.92124158690333369"/>
          <c:h val="0.6552795031055900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DatosGráficos!$A$3:$A$37</c:f>
              <c:strCache>
                <c:ptCount val="35"/>
                <c:pt idx="0">
                  <c:v>Las Palmas</c:v>
                </c:pt>
                <c:pt idx="1">
                  <c:v>Estado de Hidalgo</c:v>
                </c:pt>
                <c:pt idx="2">
                  <c:v>Minas de Cristo</c:v>
                </c:pt>
                <c:pt idx="3">
                  <c:v>Alfonso XIII</c:v>
                </c:pt>
                <c:pt idx="4">
                  <c:v>Piloto</c:v>
                </c:pt>
                <c:pt idx="5">
                  <c:v>Molino de Rosas</c:v>
                </c:pt>
                <c:pt idx="6">
                  <c:v>Paraíso</c:v>
                </c:pt>
                <c:pt idx="7">
                  <c:v>Arturo Martínez</c:v>
                </c:pt>
                <c:pt idx="8">
                  <c:v>Golondrina</c:v>
                </c:pt>
                <c:pt idx="9">
                  <c:v>Colinas del Sur</c:v>
                </c:pt>
                <c:pt idx="10">
                  <c:v>Garcimarrero</c:v>
                </c:pt>
                <c:pt idx="11">
                  <c:v>Bellavista</c:v>
                </c:pt>
                <c:pt idx="12">
                  <c:v>Lomas de Becerra</c:v>
                </c:pt>
                <c:pt idx="13">
                  <c:v>Desarrollo Urbano</c:v>
                </c:pt>
                <c:pt idx="14">
                  <c:v>Eron Proal</c:v>
                </c:pt>
                <c:pt idx="15">
                  <c:v>Olivar del Conde</c:v>
                </c:pt>
                <c:pt idx="16">
                  <c:v>Jalalpa</c:v>
                </c:pt>
                <c:pt idx="17">
                  <c:v>Zenon Delgado</c:v>
                </c:pt>
                <c:pt idx="18">
                  <c:v>Santa Fé</c:v>
                </c:pt>
                <c:pt idx="19">
                  <c:v>Puente Colorado</c:v>
                </c:pt>
                <c:pt idx="20">
                  <c:v>San Ángel Inn</c:v>
                </c:pt>
                <c:pt idx="21">
                  <c:v>Tetelpan</c:v>
                </c:pt>
                <c:pt idx="22">
                  <c:v>Lomas de Plateros</c:v>
                </c:pt>
                <c:pt idx="23">
                  <c:v>Florida</c:v>
                </c:pt>
                <c:pt idx="24">
                  <c:v>Las Águilas</c:v>
                </c:pt>
                <c:pt idx="25">
                  <c:v>Progreso Tizapán</c:v>
                </c:pt>
                <c:pt idx="26">
                  <c:v>Tlacuitlapa</c:v>
                </c:pt>
                <c:pt idx="27">
                  <c:v>Alpes</c:v>
                </c:pt>
                <c:pt idx="28">
                  <c:v>Merced Gómez</c:v>
                </c:pt>
                <c:pt idx="29">
                  <c:v>Águilas Pilares</c:v>
                </c:pt>
                <c:pt idx="30">
                  <c:v>Tizapán San Ángel</c:v>
                </c:pt>
                <c:pt idx="31">
                  <c:v>Axotla</c:v>
                </c:pt>
                <c:pt idx="32">
                  <c:v>Olivar delos Padres</c:v>
                </c:pt>
                <c:pt idx="33">
                  <c:v>Lomas de la Era</c:v>
                </c:pt>
                <c:pt idx="34">
                  <c:v>San Bartolo Ameyalco</c:v>
                </c:pt>
              </c:strCache>
            </c:strRef>
          </c:cat>
          <c:val>
            <c:numRef>
              <c:f>DatosGráficos!$B$3:$B$37</c:f>
              <c:numCache>
                <c:formatCode>General</c:formatCode>
                <c:ptCount val="35"/>
                <c:pt idx="0">
                  <c:v>2.8275212273001671E-2</c:v>
                </c:pt>
                <c:pt idx="1">
                  <c:v>2.8275212273001671E-2</c:v>
                </c:pt>
                <c:pt idx="2">
                  <c:v>2.8275212273001671E-2</c:v>
                </c:pt>
                <c:pt idx="3">
                  <c:v>2.8275212273001671E-2</c:v>
                </c:pt>
                <c:pt idx="4">
                  <c:v>2.8275212273001671E-2</c:v>
                </c:pt>
                <c:pt idx="5">
                  <c:v>2.8275212273001671E-2</c:v>
                </c:pt>
                <c:pt idx="6">
                  <c:v>2.8275212273001671E-2</c:v>
                </c:pt>
                <c:pt idx="7">
                  <c:v>2.8275212273001671E-2</c:v>
                </c:pt>
                <c:pt idx="8">
                  <c:v>2.8275212273001671E-2</c:v>
                </c:pt>
                <c:pt idx="9">
                  <c:v>2.8275212273001671E-2</c:v>
                </c:pt>
                <c:pt idx="10">
                  <c:v>2.9217720031738281E-2</c:v>
                </c:pt>
                <c:pt idx="11">
                  <c:v>2.8275212273001671E-2</c:v>
                </c:pt>
                <c:pt idx="12">
                  <c:v>2.8275212273001671E-2</c:v>
                </c:pt>
                <c:pt idx="13">
                  <c:v>2.9217720031738281E-2</c:v>
                </c:pt>
                <c:pt idx="14">
                  <c:v>2.9217720031738281E-2</c:v>
                </c:pt>
                <c:pt idx="15">
                  <c:v>2.8275212273001671E-2</c:v>
                </c:pt>
                <c:pt idx="16">
                  <c:v>2.9217720031738281E-2</c:v>
                </c:pt>
                <c:pt idx="17">
                  <c:v>2.9217720031738281E-2</c:v>
                </c:pt>
                <c:pt idx="18">
                  <c:v>2.8275212273001671E-2</c:v>
                </c:pt>
                <c:pt idx="19">
                  <c:v>2.9217720031738281E-2</c:v>
                </c:pt>
                <c:pt idx="20">
                  <c:v>2.8275212273001671E-2</c:v>
                </c:pt>
                <c:pt idx="21">
                  <c:v>2.8275212273001671E-2</c:v>
                </c:pt>
                <c:pt idx="22">
                  <c:v>2.8275212273001671E-2</c:v>
                </c:pt>
                <c:pt idx="23">
                  <c:v>2.8275212273001671E-2</c:v>
                </c:pt>
                <c:pt idx="24">
                  <c:v>2.9217720031738281E-2</c:v>
                </c:pt>
                <c:pt idx="25">
                  <c:v>2.9217720031738281E-2</c:v>
                </c:pt>
                <c:pt idx="26">
                  <c:v>2.8275212273001671E-2</c:v>
                </c:pt>
                <c:pt idx="27">
                  <c:v>2.8275212273001671E-2</c:v>
                </c:pt>
                <c:pt idx="28">
                  <c:v>2.8275212273001671E-2</c:v>
                </c:pt>
                <c:pt idx="29">
                  <c:v>2.9217720031738281E-2</c:v>
                </c:pt>
                <c:pt idx="30">
                  <c:v>2.9217720031738281E-2</c:v>
                </c:pt>
                <c:pt idx="31">
                  <c:v>2.9217720031738281E-2</c:v>
                </c:pt>
                <c:pt idx="32">
                  <c:v>2.8275212273001671E-2</c:v>
                </c:pt>
                <c:pt idx="33">
                  <c:v>2.8275212273001671E-2</c:v>
                </c:pt>
                <c:pt idx="34">
                  <c:v>2.8275212273001671E-2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73672"/>
        <c:axId val="511975240"/>
        <c:axId val="0"/>
      </c:bar3DChart>
      <c:catAx>
        <c:axId val="511973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75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1197524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7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F ) Incluyendo no familiares, ¿cuántas personas viven en su hogar?</a:t>
            </a:r>
          </a:p>
        </c:rich>
      </c:tx>
      <c:layout>
        <c:manualLayout>
          <c:xMode val="edge"/>
          <c:yMode val="edge"/>
          <c:x val="0.2267304355451988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8276397515527950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DatosGráficos!$A$71:$A$83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</c:numCache>
            </c:numRef>
          </c:cat>
          <c:val>
            <c:numRef>
              <c:f>DatosGráficos!$B$71:$B$83</c:f>
              <c:numCache>
                <c:formatCode>General</c:formatCode>
                <c:ptCount val="13"/>
                <c:pt idx="0">
                  <c:v>5.7471264153718948E-3</c:v>
                </c:pt>
                <c:pt idx="1">
                  <c:v>2.4904213845729828E-2</c:v>
                </c:pt>
                <c:pt idx="2">
                  <c:v>0.10057470947504044</c:v>
                </c:pt>
                <c:pt idx="3">
                  <c:v>0.26915708184242249</c:v>
                </c:pt>
                <c:pt idx="4">
                  <c:v>0.24137930572032928</c:v>
                </c:pt>
                <c:pt idx="5">
                  <c:v>0.20593869686126709</c:v>
                </c:pt>
                <c:pt idx="6">
                  <c:v>8.3333335816860199E-2</c:v>
                </c:pt>
                <c:pt idx="7">
                  <c:v>3.8314174860715866E-2</c:v>
                </c:pt>
                <c:pt idx="8">
                  <c:v>9.5785437151789665E-3</c:v>
                </c:pt>
                <c:pt idx="9">
                  <c:v>9.5785437151789665E-3</c:v>
                </c:pt>
                <c:pt idx="10">
                  <c:v>7.6628350652754307E-3</c:v>
                </c:pt>
                <c:pt idx="11">
                  <c:v>2.8735632076859474E-3</c:v>
                </c:pt>
                <c:pt idx="12">
                  <c:v>9.5785438315942883E-4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69960"/>
        <c:axId val="761466040"/>
        <c:axId val="0"/>
      </c:bar3DChart>
      <c:catAx>
        <c:axId val="761469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6604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( 21F ) ¿Sabe si en su colonia existen cobro por derecho de piso?</a:t>
            </a:r>
          </a:p>
        </c:rich>
      </c:tx>
      <c:layout>
        <c:manualLayout>
          <c:xMode val="edge"/>
          <c:yMode val="edge"/>
          <c:x val="0.24224356203684563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DatosGráficos!$A$652:$A$653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DatosGráficos!$B$652:$B$653</c:f>
              <c:numCache>
                <c:formatCode>General</c:formatCode>
                <c:ptCount val="2"/>
                <c:pt idx="0">
                  <c:v>0.5061262845993042</c:v>
                </c:pt>
                <c:pt idx="1">
                  <c:v>0.4938737154006958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0960"/>
        <c:axId val="800261352"/>
        <c:axId val="0"/>
      </c:bar3DChart>
      <c:catAx>
        <c:axId val="80026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135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( 21G ) ¿Sabe si en su colonia existen drogadictos en su colonia?</a:t>
            </a:r>
          </a:p>
        </c:rich>
      </c:tx>
      <c:layout>
        <c:manualLayout>
          <c:xMode val="edge"/>
          <c:yMode val="edge"/>
          <c:x val="0.2434368794592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DatosGráficos!$A$655:$A$656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DatosGráficos!$B$655:$B$656</c:f>
              <c:numCache>
                <c:formatCode>General</c:formatCode>
                <c:ptCount val="2"/>
                <c:pt idx="0">
                  <c:v>0.79453343152999878</c:v>
                </c:pt>
                <c:pt idx="1">
                  <c:v>0.20546653866767883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2136"/>
        <c:axId val="800262920"/>
        <c:axId val="0"/>
      </c:bar3DChart>
      <c:catAx>
        <c:axId val="80026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292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( 21H ) ¿Sabe si en su colonia hay corrupción de policías en su colonia?</a:t>
            </a:r>
          </a:p>
        </c:rich>
      </c:tx>
      <c:layout>
        <c:manualLayout>
          <c:xMode val="edge"/>
          <c:yMode val="edge"/>
          <c:x val="0.2171838961657239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DatosGráficos!$A$658:$A$659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DatosGráficos!$B$658:$B$659</c:f>
              <c:numCache>
                <c:formatCode>General</c:formatCode>
                <c:ptCount val="2"/>
                <c:pt idx="0">
                  <c:v>0.64184731245040894</c:v>
                </c:pt>
                <c:pt idx="1">
                  <c:v>0.35815268754959106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5272"/>
        <c:axId val="800273896"/>
        <c:axId val="0"/>
      </c:bar3DChart>
      <c:catAx>
        <c:axId val="80026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7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738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G ) ¿Cuántas personas de su familia en el hogar tienen ingresos o un empleo remunerado?</a:t>
            </a:r>
          </a:p>
        </c:rich>
      </c:tx>
      <c:layout>
        <c:manualLayout>
          <c:xMode val="edge"/>
          <c:yMode val="edge"/>
          <c:x val="0.1348449940177525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714285714285714"/>
          <c:w val="0.91408167819683106"/>
          <c:h val="0.8431677018633539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DatosGráficos!$A$85:$A$92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DatosGráficos!$B$85:$B$92</c:f>
              <c:numCache>
                <c:formatCode>General</c:formatCode>
                <c:ptCount val="8"/>
                <c:pt idx="0">
                  <c:v>0.12827987968921661</c:v>
                </c:pt>
                <c:pt idx="1">
                  <c:v>0.22157435119152069</c:v>
                </c:pt>
                <c:pt idx="2">
                  <c:v>0.27891156077384949</c:v>
                </c:pt>
                <c:pt idx="3">
                  <c:v>0.27696794271469116</c:v>
                </c:pt>
                <c:pt idx="4">
                  <c:v>7.3858112096786499E-2</c:v>
                </c:pt>
                <c:pt idx="5">
                  <c:v>1.5549076721072197E-2</c:v>
                </c:pt>
                <c:pt idx="6">
                  <c:v>2.9154520016163588E-3</c:v>
                </c:pt>
                <c:pt idx="7">
                  <c:v>1.9436345901340246E-3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64472"/>
        <c:axId val="761464864"/>
        <c:axId val="0"/>
      </c:bar3DChart>
      <c:catAx>
        <c:axId val="76146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648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4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( 1 ) ¿Cuál es el principal problema de la alcaldía-delegación Álvaro Obregón?</a:t>
            </a:r>
          </a:p>
        </c:rich>
      </c:tx>
      <c:layout>
        <c:manualLayout>
          <c:xMode val="edge"/>
          <c:yMode val="edge"/>
          <c:x val="0.1897375954497334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801242236024845"/>
          <c:w val="0.91408167819683106"/>
          <c:h val="0.5621118012422360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DatosGráficos!$A$94:$A$112</c:f>
              <c:strCache>
                <c:ptCount val="19"/>
                <c:pt idx="0">
                  <c:v>Inseguridad / Seguridad</c:v>
                </c:pt>
                <c:pt idx="1">
                  <c:v>Delincuencia</c:v>
                </c:pt>
                <c:pt idx="2">
                  <c:v>Asaltos / Robos</c:v>
                </c:pt>
                <c:pt idx="3">
                  <c:v>Policías corruptos</c:v>
                </c:pt>
                <c:pt idx="4">
                  <c:v>Policías / Vigilancia</c:v>
                </c:pt>
                <c:pt idx="5">
                  <c:v>Corrupción policías</c:v>
                </c:pt>
                <c:pt idx="6">
                  <c:v>Drogadicción</c:v>
                </c:pt>
                <c:pt idx="7">
                  <c:v>Narcotráfico</c:v>
                </c:pt>
                <c:pt idx="8">
                  <c:v>Contaminación</c:v>
                </c:pt>
                <c:pt idx="9">
                  <c:v>Pavimentación</c:v>
                </c:pt>
                <c:pt idx="10">
                  <c:v>Basura</c:v>
                </c:pt>
                <c:pt idx="11">
                  <c:v>Desempleo</c:v>
                </c:pt>
                <c:pt idx="12">
                  <c:v>Transporte público</c:v>
                </c:pt>
                <c:pt idx="13">
                  <c:v>Tráfico vehicular / Vialidad</c:v>
                </c:pt>
                <c:pt idx="14">
                  <c:v>Agua potable / Drenaje</c:v>
                </c:pt>
                <c:pt idx="15">
                  <c:v>Falta parques-Centros recreativos</c:v>
                </c:pt>
                <c:pt idx="16">
                  <c:v>Alcalde-Delegado / Delegación</c:v>
                </c:pt>
                <c:pt idx="17">
                  <c:v>Alumbrado</c:v>
                </c:pt>
                <c:pt idx="18">
                  <c:v>Otro</c:v>
                </c:pt>
              </c:strCache>
            </c:strRef>
          </c:cat>
          <c:val>
            <c:numRef>
              <c:f>DatosGráficos!$B$94:$B$112</c:f>
              <c:numCache>
                <c:formatCode>General</c:formatCode>
                <c:ptCount val="19"/>
                <c:pt idx="0">
                  <c:v>0.47785109281539917</c:v>
                </c:pt>
                <c:pt idx="1">
                  <c:v>0.13289350271224976</c:v>
                </c:pt>
                <c:pt idx="2">
                  <c:v>5.560791864991188E-2</c:v>
                </c:pt>
                <c:pt idx="3">
                  <c:v>3.4872762858867645E-2</c:v>
                </c:pt>
                <c:pt idx="4">
                  <c:v>2.8275212273001671E-2</c:v>
                </c:pt>
                <c:pt idx="5">
                  <c:v>3.4872762858867645E-2</c:v>
                </c:pt>
                <c:pt idx="6">
                  <c:v>2.0735155791044235E-2</c:v>
                </c:pt>
                <c:pt idx="7">
                  <c:v>1.6965126618742943E-2</c:v>
                </c:pt>
                <c:pt idx="8">
                  <c:v>2.4505183100700378E-2</c:v>
                </c:pt>
                <c:pt idx="9">
                  <c:v>1.1310084722936153E-2</c:v>
                </c:pt>
                <c:pt idx="10">
                  <c:v>1.6965126618742943E-2</c:v>
                </c:pt>
                <c:pt idx="11">
                  <c:v>2.6390198618173599E-2</c:v>
                </c:pt>
                <c:pt idx="12">
                  <c:v>3.0160225927829742E-2</c:v>
                </c:pt>
                <c:pt idx="13">
                  <c:v>1.6022620722651482E-2</c:v>
                </c:pt>
                <c:pt idx="14">
                  <c:v>1.6022620722651482E-2</c:v>
                </c:pt>
                <c:pt idx="15">
                  <c:v>1.2252591550350189E-2</c:v>
                </c:pt>
                <c:pt idx="16">
                  <c:v>2.3562677204608917E-2</c:v>
                </c:pt>
                <c:pt idx="17">
                  <c:v>3.7700282409787178E-3</c:v>
                </c:pt>
                <c:pt idx="18">
                  <c:v>1.6965126618742943E-2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94656"/>
        <c:axId val="670239496"/>
        <c:axId val="0"/>
      </c:bar3DChart>
      <c:catAx>
        <c:axId val="7614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394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9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( 2 ) ¿Cuál es el principal problema de su colonia?</a:t>
            </a:r>
          </a:p>
        </c:rich>
      </c:tx>
      <c:layout>
        <c:manualLayout>
          <c:xMode val="edge"/>
          <c:yMode val="edge"/>
          <c:x val="0.30190943315856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801242236024845"/>
          <c:w val="0.91408167819683106"/>
          <c:h val="0.5621118012422360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DatosGráficos!$A$114:$A$132</c:f>
              <c:strCache>
                <c:ptCount val="19"/>
                <c:pt idx="0">
                  <c:v>Inseguridad / Seguridad</c:v>
                </c:pt>
                <c:pt idx="1">
                  <c:v>Delincuencia</c:v>
                </c:pt>
                <c:pt idx="2">
                  <c:v>Asaltos / Robos</c:v>
                </c:pt>
                <c:pt idx="3">
                  <c:v>Policías corruptos</c:v>
                </c:pt>
                <c:pt idx="4">
                  <c:v>Policías / Vigilancia</c:v>
                </c:pt>
                <c:pt idx="5">
                  <c:v>Corrupción policías</c:v>
                </c:pt>
                <c:pt idx="6">
                  <c:v>Drogadicción</c:v>
                </c:pt>
                <c:pt idx="7">
                  <c:v>Narcotráfico</c:v>
                </c:pt>
                <c:pt idx="8">
                  <c:v>Contaminación</c:v>
                </c:pt>
                <c:pt idx="9">
                  <c:v>Pavimentación</c:v>
                </c:pt>
                <c:pt idx="10">
                  <c:v>Basura</c:v>
                </c:pt>
                <c:pt idx="11">
                  <c:v>Desempleo</c:v>
                </c:pt>
                <c:pt idx="12">
                  <c:v>Transporte público</c:v>
                </c:pt>
                <c:pt idx="13">
                  <c:v>Tráfico vehicular / Vialidad</c:v>
                </c:pt>
                <c:pt idx="14">
                  <c:v>Agua potable / Drenaje</c:v>
                </c:pt>
                <c:pt idx="15">
                  <c:v>Falta parques-Centros recreativos</c:v>
                </c:pt>
                <c:pt idx="16">
                  <c:v>Alcalde-Delegado / Delegación</c:v>
                </c:pt>
                <c:pt idx="17">
                  <c:v>Alumbrado</c:v>
                </c:pt>
                <c:pt idx="18">
                  <c:v>Otro</c:v>
                </c:pt>
              </c:strCache>
            </c:strRef>
          </c:cat>
          <c:val>
            <c:numRef>
              <c:f>DatosGráficos!$B$114:$B$132</c:f>
              <c:numCache>
                <c:formatCode>General</c:formatCode>
                <c:ptCount val="19"/>
                <c:pt idx="0">
                  <c:v>0.25922420620918274</c:v>
                </c:pt>
                <c:pt idx="1">
                  <c:v>0.15894040465354919</c:v>
                </c:pt>
                <c:pt idx="2">
                  <c:v>0.14191107451915741</c:v>
                </c:pt>
                <c:pt idx="3">
                  <c:v>4.1627246886491776E-2</c:v>
                </c:pt>
                <c:pt idx="4">
                  <c:v>3.8789026439189911E-2</c:v>
                </c:pt>
                <c:pt idx="5">
                  <c:v>4.6357616782188416E-2</c:v>
                </c:pt>
                <c:pt idx="6">
                  <c:v>7.1901611983776093E-2</c:v>
                </c:pt>
                <c:pt idx="7">
                  <c:v>2.0813623443245888E-2</c:v>
                </c:pt>
                <c:pt idx="8">
                  <c:v>2.459791861474514E-2</c:v>
                </c:pt>
                <c:pt idx="9">
                  <c:v>3.5950805991888046E-2</c:v>
                </c:pt>
                <c:pt idx="10">
                  <c:v>1.9867550581693649E-2</c:v>
                </c:pt>
                <c:pt idx="11">
                  <c:v>2.6490066200494766E-2</c:v>
                </c:pt>
                <c:pt idx="12">
                  <c:v>1.6083255410194397E-2</c:v>
                </c:pt>
                <c:pt idx="13">
                  <c:v>2.3651845753192902E-2</c:v>
                </c:pt>
                <c:pt idx="14">
                  <c:v>1.5137180685997009E-2</c:v>
                </c:pt>
                <c:pt idx="15">
                  <c:v>1.5137180685997009E-2</c:v>
                </c:pt>
                <c:pt idx="16">
                  <c:v>5.6764427572488785E-3</c:v>
                </c:pt>
                <c:pt idx="17">
                  <c:v>8.5146641358733177E-3</c:v>
                </c:pt>
                <c:pt idx="18">
                  <c:v>2.932828851044178E-2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670231656"/>
        <c:axId val="670243024"/>
        <c:axId val="0"/>
      </c:bar3DChart>
      <c:catAx>
        <c:axId val="67023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4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4302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( 3A ) Del uno al diez, en su colonia o barrio, ¿Cómo califica el siguiente servicio público: Alumbrado?</a:t>
            </a:r>
          </a:p>
        </c:rich>
      </c:tx>
      <c:layout>
        <c:manualLayout>
          <c:xMode val="edge"/>
          <c:yMode val="edge"/>
          <c:x val="0.1479714856645305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DatosGráficos!$A$134:$A$143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DatosGráficos!$B$134:$B$143</c:f>
              <c:numCache>
                <c:formatCode>General</c:formatCode>
                <c:ptCount val="10"/>
                <c:pt idx="0">
                  <c:v>1.0377358645200729E-2</c:v>
                </c:pt>
                <c:pt idx="1">
                  <c:v>2.5471698492765427E-2</c:v>
                </c:pt>
                <c:pt idx="2">
                  <c:v>4.7169812023639679E-3</c:v>
                </c:pt>
                <c:pt idx="3">
                  <c:v>1.6037736088037491E-2</c:v>
                </c:pt>
                <c:pt idx="4">
                  <c:v>0.10188679397106171</c:v>
                </c:pt>
                <c:pt idx="5">
                  <c:v>0.27735850214958191</c:v>
                </c:pt>
                <c:pt idx="6">
                  <c:v>0.15283018350601196</c:v>
                </c:pt>
                <c:pt idx="7">
                  <c:v>0.21886792778968811</c:v>
                </c:pt>
                <c:pt idx="8">
                  <c:v>9.2452831566333771E-2</c:v>
                </c:pt>
                <c:pt idx="9">
                  <c:v>0.10000000149011612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670232832"/>
        <c:axId val="670234400"/>
        <c:axId val="0"/>
      </c:bar3DChart>
      <c:catAx>
        <c:axId val="6702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344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( 3B ) Del uno al diez, en su colonia o barrio, ¿Cómo califica el siguiente servicio público: Agua potable?</a:t>
            </a:r>
          </a:p>
        </c:rich>
      </c:tx>
      <c:layout>
        <c:manualLayout>
          <c:xMode val="edge"/>
          <c:yMode val="edge"/>
          <c:x val="0.1241051372158432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DatosGráficos!$A$145:$A$154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DatosGráficos!$B$145:$B$154</c:f>
              <c:numCache>
                <c:formatCode>General</c:formatCode>
                <c:ptCount val="10"/>
                <c:pt idx="0">
                  <c:v>3.7735849618911743E-3</c:v>
                </c:pt>
                <c:pt idx="1">
                  <c:v>1.6037736088037491E-2</c:v>
                </c:pt>
                <c:pt idx="2">
                  <c:v>3.7735849618911743E-3</c:v>
                </c:pt>
                <c:pt idx="3">
                  <c:v>4.9056604504585266E-2</c:v>
                </c:pt>
                <c:pt idx="4">
                  <c:v>6.0377359390258789E-2</c:v>
                </c:pt>
                <c:pt idx="5">
                  <c:v>0.13867925107479095</c:v>
                </c:pt>
                <c:pt idx="6">
                  <c:v>0.29905658960342407</c:v>
                </c:pt>
                <c:pt idx="7">
                  <c:v>0.20849056541919708</c:v>
                </c:pt>
                <c:pt idx="8">
                  <c:v>0.1471698135137558</c:v>
                </c:pt>
                <c:pt idx="9">
                  <c:v>7.3584906756877899E-2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670235576"/>
        <c:axId val="670237144"/>
        <c:axId val="0"/>
      </c:bar3DChart>
      <c:catAx>
        <c:axId val="670235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3714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( 3C ) Del uno al diez, en su colonia o barrio, ¿Cómo califica el siguiente servicio público: Drenaje?</a:t>
            </a:r>
          </a:p>
        </c:rich>
      </c:tx>
      <c:layout>
        <c:manualLayout>
          <c:xMode val="edge"/>
          <c:yMode val="edge"/>
          <c:x val="0.1085920107241964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180124223602485"/>
          <c:w val="0.91408167819683106"/>
          <c:h val="0.7919254658385093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DatosGráficos!$A$156:$A$165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DatosGráficos!$B$156:$B$165</c:f>
              <c:numCache>
                <c:formatCode>General</c:formatCode>
                <c:ptCount val="10"/>
                <c:pt idx="0">
                  <c:v>4.7214352525770664E-3</c:v>
                </c:pt>
                <c:pt idx="1">
                  <c:v>1.0387158021330833E-2</c:v>
                </c:pt>
                <c:pt idx="2">
                  <c:v>1.6052879393100739E-2</c:v>
                </c:pt>
                <c:pt idx="3">
                  <c:v>4.0604345500469208E-2</c:v>
                </c:pt>
                <c:pt idx="4">
                  <c:v>0.10953729599714279</c:v>
                </c:pt>
                <c:pt idx="5">
                  <c:v>0.20113314688205719</c:v>
                </c:pt>
                <c:pt idx="6">
                  <c:v>0.24268177151679993</c:v>
                </c:pt>
                <c:pt idx="7">
                  <c:v>0.2455146312713623</c:v>
                </c:pt>
                <c:pt idx="8">
                  <c:v>8.5930123925209045E-2</c:v>
                </c:pt>
                <c:pt idx="9">
                  <c:v>4.3437205255031586E-2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670238320"/>
        <c:axId val="670248904"/>
        <c:axId val="0"/>
      </c:bar3DChart>
      <c:catAx>
        <c:axId val="67023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4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4890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3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( 3D ) Del uno al diez, en su colonia o barrio, ¿Cómo califica el siguiente servicio público: Transporte?</a:t>
            </a:r>
          </a:p>
        </c:rich>
      </c:tx>
      <c:layout>
        <c:manualLayout>
          <c:xMode val="edge"/>
          <c:yMode val="edge"/>
          <c:x val="0.1467781682420962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DatosGráficos!$A$167:$A$176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DatosGráficos!$B$167:$B$176</c:f>
              <c:numCache>
                <c:formatCode>General</c:formatCode>
                <c:ptCount val="10"/>
                <c:pt idx="0">
                  <c:v>4.7169812023639679E-3</c:v>
                </c:pt>
                <c:pt idx="1">
                  <c:v>2.0754717290401459E-2</c:v>
                </c:pt>
                <c:pt idx="2">
                  <c:v>1.0377358645200729E-2</c:v>
                </c:pt>
                <c:pt idx="3">
                  <c:v>5.0943396985530853E-2</c:v>
                </c:pt>
                <c:pt idx="4">
                  <c:v>9.0566039085388184E-2</c:v>
                </c:pt>
                <c:pt idx="5">
                  <c:v>0.21320754289627075</c:v>
                </c:pt>
                <c:pt idx="6">
                  <c:v>0.31226414442062378</c:v>
                </c:pt>
                <c:pt idx="7">
                  <c:v>0.17169810831546783</c:v>
                </c:pt>
                <c:pt idx="8">
                  <c:v>8.9622639119625092E-2</c:v>
                </c:pt>
                <c:pt idx="9">
                  <c:v>3.5849057137966156E-2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670219896"/>
        <c:axId val="796798184"/>
        <c:axId val="0"/>
      </c:bar3DChart>
      <c:catAx>
        <c:axId val="67021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79818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67021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( 3E ) Del uno al diez, en su colonia o barrio, ¿Cómo califica el siguiente servicio público: Mercados?</a:t>
            </a:r>
          </a:p>
        </c:rich>
      </c:tx>
      <c:layout>
        <c:manualLayout>
          <c:xMode val="edge"/>
          <c:yMode val="edge"/>
          <c:x val="0.1479714856645305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DatosGráficos!$A$178:$A$187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DatosGráficos!$B$178:$B$187</c:f>
              <c:numCache>
                <c:formatCode>General</c:formatCode>
                <c:ptCount val="10"/>
                <c:pt idx="0">
                  <c:v>3.7878789007663727E-3</c:v>
                </c:pt>
                <c:pt idx="1">
                  <c:v>1.6098484396934509E-2</c:v>
                </c:pt>
                <c:pt idx="2">
                  <c:v>6.6287880763411522E-3</c:v>
                </c:pt>
                <c:pt idx="3">
                  <c:v>6.723485141992569E-2</c:v>
                </c:pt>
                <c:pt idx="4">
                  <c:v>8.8068179786205292E-2</c:v>
                </c:pt>
                <c:pt idx="5">
                  <c:v>0.23863635957241058</c:v>
                </c:pt>
                <c:pt idx="6">
                  <c:v>0.23579545319080353</c:v>
                </c:pt>
                <c:pt idx="7">
                  <c:v>0.17045454680919647</c:v>
                </c:pt>
                <c:pt idx="8">
                  <c:v>0.10606060922145844</c:v>
                </c:pt>
                <c:pt idx="9">
                  <c:v>6.723485141992569E-2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6792304"/>
        <c:axId val="796795832"/>
        <c:axId val="0"/>
      </c:bar3DChart>
      <c:catAx>
        <c:axId val="79679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79583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( 3F ) Del uno al diez, en su colonia o barrio, ¿Cómo califica el siguiente servicio público: Escuelas?</a:t>
            </a:r>
          </a:p>
        </c:rich>
      </c:tx>
      <c:layout>
        <c:manualLayout>
          <c:xMode val="edge"/>
          <c:yMode val="edge"/>
          <c:x val="0.1062052505966587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180124223602485"/>
          <c:w val="0.91408167819683106"/>
          <c:h val="0.7919254658385093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DatosGráficos!$A$189:$A$198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DatosGráficos!$B$189:$B$198</c:f>
              <c:numCache>
                <c:formatCode>General</c:formatCode>
                <c:ptCount val="10"/>
                <c:pt idx="0">
                  <c:v>1.4150943607091904E-2</c:v>
                </c:pt>
                <c:pt idx="1">
                  <c:v>2.3584906011819839E-2</c:v>
                </c:pt>
                <c:pt idx="2">
                  <c:v>7.5471699237823486E-3</c:v>
                </c:pt>
                <c:pt idx="3">
                  <c:v>4.2452830821275711E-2</c:v>
                </c:pt>
                <c:pt idx="4">
                  <c:v>0.1179245263338089</c:v>
                </c:pt>
                <c:pt idx="5">
                  <c:v>0.24245283007621765</c:v>
                </c:pt>
                <c:pt idx="6">
                  <c:v>0.16886793076992035</c:v>
                </c:pt>
                <c:pt idx="7">
                  <c:v>0.21792453527450562</c:v>
                </c:pt>
                <c:pt idx="8">
                  <c:v>8.3018869161605835E-2</c:v>
                </c:pt>
                <c:pt idx="9">
                  <c:v>8.2075469195842743E-2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6793480"/>
        <c:axId val="796794264"/>
        <c:axId val="0"/>
      </c:bar3DChart>
      <c:catAx>
        <c:axId val="79679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7942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A2 ) Zona</a:t>
            </a:r>
          </a:p>
        </c:rich>
      </c:tx>
      <c:layout>
        <c:manualLayout>
          <c:xMode val="edge"/>
          <c:yMode val="edge"/>
          <c:x val="0.4534608710903976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779503105590062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DatosGráficos!$A$39:$A$42</c:f>
              <c:strCache>
                <c:ptCount val="4"/>
                <c:pt idx="0">
                  <c:v>Noroeste</c:v>
                </c:pt>
                <c:pt idx="1">
                  <c:v>Noreste</c:v>
                </c:pt>
                <c:pt idx="2">
                  <c:v>Suoreste</c:v>
                </c:pt>
                <c:pt idx="3">
                  <c:v>Sureste</c:v>
                </c:pt>
              </c:strCache>
            </c:strRef>
          </c:cat>
          <c:val>
            <c:numRef>
              <c:f>DatosGráficos!$B$39:$B$42</c:f>
              <c:numCache>
                <c:formatCode>General</c:formatCode>
                <c:ptCount val="4"/>
                <c:pt idx="0">
                  <c:v>0.22997172176837921</c:v>
                </c:pt>
                <c:pt idx="1">
                  <c:v>0.39679548144340515</c:v>
                </c:pt>
                <c:pt idx="2">
                  <c:v>0.17059378325939178</c:v>
                </c:pt>
                <c:pt idx="3">
                  <c:v>0.20263901352882385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57208"/>
        <c:axId val="511953288"/>
        <c:axId val="0"/>
      </c:bar3DChart>
      <c:catAx>
        <c:axId val="51195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95328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( 3G ) Del uno al diez, en su colonia o barrio, ¿Cómo califica el siguiente servicio público: Basura?</a:t>
            </a:r>
          </a:p>
        </c:rich>
      </c:tx>
      <c:layout>
        <c:manualLayout>
          <c:xMode val="edge"/>
          <c:yMode val="edge"/>
          <c:x val="0.110978645569065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180124223602485"/>
          <c:w val="0.91408167819683106"/>
          <c:h val="0.7919254658385093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DatosGráficos!$A$200:$A$209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DatosGráficos!$B$200:$B$209</c:f>
              <c:numCache>
                <c:formatCode>General</c:formatCode>
                <c:ptCount val="10"/>
                <c:pt idx="0">
                  <c:v>2.5471698492765427E-2</c:v>
                </c:pt>
                <c:pt idx="1">
                  <c:v>3.1132075935602188E-2</c:v>
                </c:pt>
                <c:pt idx="2">
                  <c:v>2.0754717290401459E-2</c:v>
                </c:pt>
                <c:pt idx="3">
                  <c:v>8.8679246604442596E-2</c:v>
                </c:pt>
                <c:pt idx="4">
                  <c:v>0.1179245263338089</c:v>
                </c:pt>
                <c:pt idx="5">
                  <c:v>0.2349056601524353</c:v>
                </c:pt>
                <c:pt idx="6">
                  <c:v>0.24811321496963501</c:v>
                </c:pt>
                <c:pt idx="7">
                  <c:v>0.1471698135137558</c:v>
                </c:pt>
                <c:pt idx="8">
                  <c:v>6.3207544386386871E-2</c:v>
                </c:pt>
                <c:pt idx="9">
                  <c:v>2.2641509771347046E-2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6797008"/>
        <c:axId val="796839344"/>
        <c:axId val="0"/>
      </c:bar3DChart>
      <c:catAx>
        <c:axId val="79679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83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83934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79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( 3H ) Del uno al diez, en su colonia o barrio, ¿Cómo califica el siguiente servicio público: Pavimentación?</a:t>
            </a:r>
          </a:p>
        </c:rich>
      </c:tx>
      <c:layout>
        <c:manualLayout>
          <c:xMode val="edge"/>
          <c:yMode val="edge"/>
          <c:x val="0.1467781682420962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DatosGráficos!$A$211:$A$220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DatosGráficos!$B$211:$B$220</c:f>
              <c:numCache>
                <c:formatCode>General</c:formatCode>
                <c:ptCount val="10"/>
                <c:pt idx="0">
                  <c:v>2.287893183529377E-2</c:v>
                </c:pt>
                <c:pt idx="1">
                  <c:v>2.287893183529377E-2</c:v>
                </c:pt>
                <c:pt idx="2">
                  <c:v>1.6205910593271255E-2</c:v>
                </c:pt>
                <c:pt idx="3">
                  <c:v>7.0543371140956879E-2</c:v>
                </c:pt>
                <c:pt idx="4">
                  <c:v>0.13918016850948334</c:v>
                </c:pt>
                <c:pt idx="5">
                  <c:v>0.26310771703720093</c:v>
                </c:pt>
                <c:pt idx="6">
                  <c:v>0.23450905084609985</c:v>
                </c:pt>
                <c:pt idx="7">
                  <c:v>0.14299333095550537</c:v>
                </c:pt>
                <c:pt idx="8">
                  <c:v>6.9590084254741669E-2</c:v>
                </c:pt>
                <c:pt idx="9">
                  <c:v>1.8112488090991974E-2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6847184"/>
        <c:axId val="796851104"/>
        <c:axId val="0"/>
      </c:bar3DChart>
      <c:catAx>
        <c:axId val="79684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8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85110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684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( 3I ) Del uno al diez, en su colonia o barrio, ¿Cómo califica el siguiente servicio público: Policía?</a:t>
            </a:r>
          </a:p>
        </c:rich>
      </c:tx>
      <c:layout>
        <c:manualLayout>
          <c:xMode val="edge"/>
          <c:yMode val="edge"/>
          <c:x val="0.1169452326812370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180124223602485"/>
          <c:w val="0.91408167819683106"/>
          <c:h val="0.7919254658385093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DatosGráficos!$A$222:$A$231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DatosGráficos!$B$222:$B$231</c:f>
              <c:numCache>
                <c:formatCode>General</c:formatCode>
                <c:ptCount val="10"/>
                <c:pt idx="0">
                  <c:v>0.1083650216460228</c:v>
                </c:pt>
                <c:pt idx="1">
                  <c:v>0.11692015081644058</c:v>
                </c:pt>
                <c:pt idx="2">
                  <c:v>3.6121673882007599E-2</c:v>
                </c:pt>
                <c:pt idx="3">
                  <c:v>7.5095057487487793E-2</c:v>
                </c:pt>
                <c:pt idx="4">
                  <c:v>0.23574145138263702</c:v>
                </c:pt>
                <c:pt idx="5">
                  <c:v>0.24239543080329895</c:v>
                </c:pt>
                <c:pt idx="6">
                  <c:v>0.10266159474849701</c:v>
                </c:pt>
                <c:pt idx="7">
                  <c:v>5.3231939673423767E-2</c:v>
                </c:pt>
                <c:pt idx="8">
                  <c:v>2.8517110273241997E-2</c:v>
                </c:pt>
                <c:pt idx="9">
                  <c:v>9.5057033468037844E-4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04287264"/>
        <c:axId val="504287656"/>
        <c:axId val="0"/>
      </c:bar3DChart>
      <c:catAx>
        <c:axId val="50428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428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2876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428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( 3J ) Del uno al diez, en su colonia o barrio, ¿Cómo califica el siguiente servicio público: Asistencia social?</a:t>
            </a:r>
          </a:p>
        </c:rich>
      </c:tx>
      <c:layout>
        <c:manualLayout>
          <c:xMode val="edge"/>
          <c:yMode val="edge"/>
          <c:x val="0.1062052505966587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DatosGráficos!$A$233:$A$242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DatosGráficos!$B$233:$B$242</c:f>
              <c:numCache>
                <c:formatCode>General</c:formatCode>
                <c:ptCount val="10"/>
                <c:pt idx="0">
                  <c:v>7.1497581899166107E-2</c:v>
                </c:pt>
                <c:pt idx="1">
                  <c:v>4.5410629361867905E-2</c:v>
                </c:pt>
                <c:pt idx="2">
                  <c:v>2.028985507786274E-2</c:v>
                </c:pt>
                <c:pt idx="3">
                  <c:v>0.10241545736789703</c:v>
                </c:pt>
                <c:pt idx="4">
                  <c:v>0.19806763529777527</c:v>
                </c:pt>
                <c:pt idx="5">
                  <c:v>0.20676328241825104</c:v>
                </c:pt>
                <c:pt idx="6">
                  <c:v>0.12850241363048553</c:v>
                </c:pt>
                <c:pt idx="7">
                  <c:v>0.11594203114509583</c:v>
                </c:pt>
                <c:pt idx="8">
                  <c:v>7.2463765740394592E-2</c:v>
                </c:pt>
                <c:pt idx="9">
                  <c:v>3.8647342473268509E-2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04282168"/>
        <c:axId val="507797992"/>
        <c:axId val="0"/>
      </c:bar3DChart>
      <c:catAx>
        <c:axId val="50428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779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79799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428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( 4 ) ¿Con qué partido simpatiza?</a:t>
            </a:r>
          </a:p>
        </c:rich>
      </c:tx>
      <c:layout>
        <c:manualLayout>
          <c:xMode val="edge"/>
          <c:yMode val="edge"/>
          <c:x val="0.3675420166751232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DatosGráficos!$A$244:$A$253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DatosGráficos!$B$244:$B$253</c:f>
              <c:numCache>
                <c:formatCode>General</c:formatCode>
                <c:ptCount val="10"/>
                <c:pt idx="0">
                  <c:v>0.18916349112987518</c:v>
                </c:pt>
                <c:pt idx="1">
                  <c:v>0.10456273704767227</c:v>
                </c:pt>
                <c:pt idx="2">
                  <c:v>0.16825094819068909</c:v>
                </c:pt>
                <c:pt idx="3">
                  <c:v>0.3973383903503418</c:v>
                </c:pt>
                <c:pt idx="4">
                  <c:v>3.5171102732419968E-2</c:v>
                </c:pt>
                <c:pt idx="5">
                  <c:v>1.4258555136620998E-2</c:v>
                </c:pt>
                <c:pt idx="6">
                  <c:v>1.0456273332238197E-2</c:v>
                </c:pt>
                <c:pt idx="7">
                  <c:v>4.7528515569865704E-3</c:v>
                </c:pt>
                <c:pt idx="8">
                  <c:v>2.8517111204564571E-3</c:v>
                </c:pt>
                <c:pt idx="9">
                  <c:v>7.3193915188312531E-2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07803872"/>
        <c:axId val="507804656"/>
        <c:axId val="0"/>
      </c:bar3DChart>
      <c:catAx>
        <c:axId val="50780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780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8046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780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( 5 ) Sí hoy fueran las elecciones para Presidente de la República, ¿Por qué partido votaría?</a:t>
            </a:r>
          </a:p>
        </c:rich>
      </c:tx>
      <c:layout>
        <c:manualLayout>
          <c:xMode val="edge"/>
          <c:yMode val="edge"/>
          <c:x val="0.1360383114401869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DatosGráficos!$A$255:$A$264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DatosGráficos!$B$255:$B$264</c:f>
              <c:numCache>
                <c:formatCode>General</c:formatCode>
                <c:ptCount val="10"/>
                <c:pt idx="0">
                  <c:v>0.18957346677780151</c:v>
                </c:pt>
                <c:pt idx="1">
                  <c:v>0.10331753641366959</c:v>
                </c:pt>
                <c:pt idx="2">
                  <c:v>0.16966824233531952</c:v>
                </c:pt>
                <c:pt idx="3">
                  <c:v>0.41895735263824463</c:v>
                </c:pt>
                <c:pt idx="4">
                  <c:v>3.5071089863777161E-2</c:v>
                </c:pt>
                <c:pt idx="5">
                  <c:v>1.5165876597166061E-2</c:v>
                </c:pt>
                <c:pt idx="6">
                  <c:v>9.4786733388900757E-3</c:v>
                </c:pt>
                <c:pt idx="7">
                  <c:v>5.687203723937273E-3</c:v>
                </c:pt>
                <c:pt idx="8">
                  <c:v>4.7393366694450378E-3</c:v>
                </c:pt>
                <c:pt idx="9">
                  <c:v>4.8341233283281326E-2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08093456"/>
        <c:axId val="508093848"/>
        <c:axId val="0"/>
      </c:bar3DChart>
      <c:catAx>
        <c:axId val="50809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809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0938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0809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( 6 ) Sí hoy fueran las elecciones para Jefe de Gobierno CDMX, ¿Por qué partido votaría?</a:t>
            </a:r>
          </a:p>
        </c:rich>
      </c:tx>
      <c:layout>
        <c:manualLayout>
          <c:xMode val="edge"/>
          <c:yMode val="edge"/>
          <c:x val="0.140811581129924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DatosGráficos!$A$266:$A$275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DatosGráficos!$B$266:$B$275</c:f>
              <c:numCache>
                <c:formatCode>General</c:formatCode>
                <c:ptCount val="10"/>
                <c:pt idx="0">
                  <c:v>0.19165085256099701</c:v>
                </c:pt>
                <c:pt idx="1">
                  <c:v>0.10626185685396194</c:v>
                </c:pt>
                <c:pt idx="2">
                  <c:v>0.17457304894924164</c:v>
                </c:pt>
                <c:pt idx="3">
                  <c:v>0.40607210993766785</c:v>
                </c:pt>
                <c:pt idx="4">
                  <c:v>3.5104364156723022E-2</c:v>
                </c:pt>
                <c:pt idx="5">
                  <c:v>1.6129031777381897E-2</c:v>
                </c:pt>
                <c:pt idx="6">
                  <c:v>1.138519961386919E-2</c:v>
                </c:pt>
                <c:pt idx="7">
                  <c:v>5.6925998069345951E-3</c:v>
                </c:pt>
                <c:pt idx="8">
                  <c:v>3.7950663827359676E-3</c:v>
                </c:pt>
                <c:pt idx="9">
                  <c:v>4.9335863441228867E-2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6904"/>
        <c:axId val="793307688"/>
        <c:axId val="0"/>
      </c:bar3DChart>
      <c:catAx>
        <c:axId val="79330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768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( 7 ) Sí hoy fueran las elecciones para Alcalde de Álvaro Obregón ¿Por qué partido votaría?</a:t>
            </a:r>
          </a:p>
        </c:rich>
      </c:tx>
      <c:layout>
        <c:manualLayout>
          <c:xMode val="edge"/>
          <c:yMode val="edge"/>
          <c:x val="0.1360383114401869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DatosGráficos!$A$277:$A$286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DatosGráficos!$B$277:$B$286</c:f>
              <c:numCache>
                <c:formatCode>General</c:formatCode>
                <c:ptCount val="10"/>
                <c:pt idx="0">
                  <c:v>0.19238094985485077</c:v>
                </c:pt>
                <c:pt idx="1">
                  <c:v>0.10380952060222626</c:v>
                </c:pt>
                <c:pt idx="2">
                  <c:v>0.1723809540271759</c:v>
                </c:pt>
                <c:pt idx="3">
                  <c:v>0.41047617793083191</c:v>
                </c:pt>
                <c:pt idx="4">
                  <c:v>3.5238094627857208E-2</c:v>
                </c:pt>
                <c:pt idx="5">
                  <c:v>1.5238095074892044E-2</c:v>
                </c:pt>
                <c:pt idx="6">
                  <c:v>1.0476190596818924E-2</c:v>
                </c:pt>
                <c:pt idx="7">
                  <c:v>5.7142856530845165E-3</c:v>
                </c:pt>
                <c:pt idx="8">
                  <c:v>4.7619049437344074E-3</c:v>
                </c:pt>
                <c:pt idx="9">
                  <c:v>4.9523808062076569E-2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8280"/>
        <c:axId val="793299456"/>
        <c:axId val="0"/>
      </c:bar3DChart>
      <c:catAx>
        <c:axId val="79329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94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( 8 ) Sí hoy fueran las elecciones para Diputado Federal, ¿Por qué partido votaría?</a:t>
            </a:r>
          </a:p>
        </c:rich>
      </c:tx>
      <c:layout>
        <c:manualLayout>
          <c:xMode val="edge"/>
          <c:yMode val="edge"/>
          <c:x val="0.1730311515356523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DatosGráficos!$A$288:$A$297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DatosGráficos!$B$288:$B$297</c:f>
              <c:numCache>
                <c:formatCode>General</c:formatCode>
                <c:ptCount val="10"/>
                <c:pt idx="0">
                  <c:v>0.19219790399074554</c:v>
                </c:pt>
                <c:pt idx="1">
                  <c:v>0.10371074825525284</c:v>
                </c:pt>
                <c:pt idx="2">
                  <c:v>0.17221693694591522</c:v>
                </c:pt>
                <c:pt idx="3">
                  <c:v>0.40818268060684204</c:v>
                </c:pt>
                <c:pt idx="4">
                  <c:v>3.8058992475271225E-2</c:v>
                </c:pt>
                <c:pt idx="5">
                  <c:v>1.522359624505043E-2</c:v>
                </c:pt>
                <c:pt idx="6">
                  <c:v>1.0466222651302814E-2</c:v>
                </c:pt>
                <c:pt idx="7">
                  <c:v>5.7088485918939114E-3</c:v>
                </c:pt>
                <c:pt idx="8">
                  <c:v>3.8058990612626076E-3</c:v>
                </c:pt>
                <c:pt idx="9">
                  <c:v>5.0428163260221481E-2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6512"/>
        <c:axId val="793304552"/>
        <c:axId val="0"/>
      </c:bar3DChart>
      <c:catAx>
        <c:axId val="79330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455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( 9 ) ¿Por qué partido votaría cómo segunda opción?</a:t>
            </a:r>
          </a:p>
        </c:rich>
      </c:tx>
      <c:layout>
        <c:manualLayout>
          <c:xMode val="edge"/>
          <c:yMode val="edge"/>
          <c:x val="0.2923628937790890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DatosGráficos!$A$299:$A$308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DatosGráficos!$B$299:$B$308</c:f>
              <c:numCache>
                <c:formatCode>General</c:formatCode>
                <c:ptCount val="10"/>
                <c:pt idx="0">
                  <c:v>8.0924853682518005E-2</c:v>
                </c:pt>
                <c:pt idx="1">
                  <c:v>0.14547206461429596</c:v>
                </c:pt>
                <c:pt idx="2">
                  <c:v>0.36223506927490234</c:v>
                </c:pt>
                <c:pt idx="3">
                  <c:v>0.24566474556922913</c:v>
                </c:pt>
                <c:pt idx="4">
                  <c:v>3.1791906803846359E-2</c:v>
                </c:pt>
                <c:pt idx="5">
                  <c:v>6.7437379620969296E-3</c:v>
                </c:pt>
                <c:pt idx="6">
                  <c:v>2.7938343584537506E-2</c:v>
                </c:pt>
                <c:pt idx="7">
                  <c:v>6.7437379620969296E-3</c:v>
                </c:pt>
                <c:pt idx="8">
                  <c:v>5.780346691608429E-3</c:v>
                </c:pt>
                <c:pt idx="9">
                  <c:v>8.6705200374126434E-2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4944"/>
        <c:axId val="793300632"/>
        <c:axId val="0"/>
      </c:bar3DChart>
      <c:catAx>
        <c:axId val="79330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063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F1 ) ¿Tiene Usted credencial de elector vigente?</a:t>
            </a:r>
          </a:p>
        </c:rich>
      </c:tx>
      <c:layout>
        <c:manualLayout>
          <c:xMode val="edge"/>
          <c:yMode val="edge"/>
          <c:x val="0.3007161157361296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38509316770186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DatosGráficos!$A$44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DatosGráficos!$B$44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48584"/>
        <c:axId val="511949760"/>
        <c:axId val="0"/>
      </c:bar3DChart>
      <c:catAx>
        <c:axId val="51194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4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94976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4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( 10 ) ¿Por qué partido nunca votaría?</a:t>
            </a:r>
          </a:p>
        </c:rich>
      </c:tx>
      <c:layout>
        <c:manualLayout>
          <c:xMode val="edge"/>
          <c:yMode val="edge"/>
          <c:x val="0.34844893791617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1335403726708075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DatosGráficos!$A$310:$A$319</c:f>
              <c:strCache>
                <c:ptCount val="10"/>
                <c:pt idx="0">
                  <c:v>PRI</c:v>
                </c:pt>
                <c:pt idx="1">
                  <c:v>PRD</c:v>
                </c:pt>
                <c:pt idx="2">
                  <c:v>PAN</c:v>
                </c:pt>
                <c:pt idx="3">
                  <c:v>MORENA</c:v>
                </c:pt>
                <c:pt idx="4">
                  <c:v>PT</c:v>
                </c:pt>
                <c:pt idx="5">
                  <c:v>PVEM</c:v>
                </c:pt>
                <c:pt idx="6">
                  <c:v>Movimiento Ciudadano</c:v>
                </c:pt>
                <c:pt idx="7">
                  <c:v>PANAL / Nueva Alianza</c:v>
                </c:pt>
                <c:pt idx="8">
                  <c:v>Otro</c:v>
                </c:pt>
                <c:pt idx="9">
                  <c:v>Ninguno</c:v>
                </c:pt>
              </c:strCache>
            </c:strRef>
          </c:cat>
          <c:val>
            <c:numRef>
              <c:f>DatosGráficos!$B$310:$B$319</c:f>
              <c:numCache>
                <c:formatCode>General</c:formatCode>
                <c:ptCount val="10"/>
                <c:pt idx="0">
                  <c:v>0.5038834810256958</c:v>
                </c:pt>
                <c:pt idx="1">
                  <c:v>0.19514563679695129</c:v>
                </c:pt>
                <c:pt idx="2">
                  <c:v>9.126213937997818E-2</c:v>
                </c:pt>
                <c:pt idx="3">
                  <c:v>0.13592232763767242</c:v>
                </c:pt>
                <c:pt idx="4">
                  <c:v>1.5533980913460255E-2</c:v>
                </c:pt>
                <c:pt idx="5">
                  <c:v>6.7961164750158787E-3</c:v>
                </c:pt>
                <c:pt idx="6">
                  <c:v>4.8543689772486687E-3</c:v>
                </c:pt>
                <c:pt idx="7">
                  <c:v>1.3592232950031757E-2</c:v>
                </c:pt>
                <c:pt idx="8">
                  <c:v>1.9417476141825318E-3</c:v>
                </c:pt>
                <c:pt idx="9">
                  <c:v>3.1067961826920509E-2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7296"/>
        <c:axId val="793305336"/>
        <c:axId val="0"/>
      </c:bar3DChart>
      <c:catAx>
        <c:axId val="79330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533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( 11 ) En una escala de 1 a 10, donde 1 es que seguramente no votará y 10 es que seguramente votará, ¿Qué tan probable es que vaya o no a votar en las próximas elecciones?</a:t>
            </a:r>
          </a:p>
        </c:rich>
      </c:tx>
      <c:layout>
        <c:manualLayout>
          <c:xMode val="edge"/>
          <c:yMode val="edge"/>
          <c:x val="0.1241051372158432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DatosGráficos!$A$321:$A$330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DatosGráficos!$B$321:$B$330</c:f>
              <c:numCache>
                <c:formatCode>General</c:formatCode>
                <c:ptCount val="10"/>
                <c:pt idx="0">
                  <c:v>8.7633887305855751E-3</c:v>
                </c:pt>
                <c:pt idx="1">
                  <c:v>1.9474197179079056E-3</c:v>
                </c:pt>
                <c:pt idx="2">
                  <c:v>1.9474197179079056E-3</c:v>
                </c:pt>
                <c:pt idx="3">
                  <c:v>5.8422591537237167E-3</c:v>
                </c:pt>
                <c:pt idx="4">
                  <c:v>5.4527752101421356E-2</c:v>
                </c:pt>
                <c:pt idx="5">
                  <c:v>7.3028236627578735E-2</c:v>
                </c:pt>
                <c:pt idx="6">
                  <c:v>7.3028236627578735E-2</c:v>
                </c:pt>
                <c:pt idx="7">
                  <c:v>0.21713729202747345</c:v>
                </c:pt>
                <c:pt idx="8">
                  <c:v>0.15481986105442047</c:v>
                </c:pt>
                <c:pt idx="9">
                  <c:v>0.40895813703536987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4160"/>
        <c:axId val="793301024"/>
        <c:axId val="0"/>
      </c:bar3DChart>
      <c:catAx>
        <c:axId val="79330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102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( 12 ) Sí hoy fueran las elecciones para Presidente de la República, ¿Por quién votaría?</a:t>
            </a:r>
          </a:p>
        </c:rich>
      </c:tx>
      <c:layout>
        <c:manualLayout>
          <c:xMode val="edge"/>
          <c:yMode val="edge"/>
          <c:x val="0.15393807277670243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714285714285714"/>
          <c:w val="0.91408167819683106"/>
          <c:h val="0.642857142857142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DatosGráficos!$A$332:$A$337</c:f>
              <c:strCache>
                <c:ptCount val="6"/>
                <c:pt idx="0">
                  <c:v>Andrés Manuel López Obrador (MORENA - PT - PES)</c:v>
                </c:pt>
                <c:pt idx="1">
                  <c:v>Ricardo Anaya (PAN - PRD - Movimiento Ciudadano)</c:v>
                </c:pt>
                <c:pt idx="2">
                  <c:v>José Antonio Meade (PRI - PVEM - PANAL)</c:v>
                </c:pt>
                <c:pt idx="3">
                  <c:v>Margarita Zavala (Independiente)</c:v>
                </c:pt>
                <c:pt idx="4">
                  <c:v>Jaime Rodríguez (Independiente)</c:v>
                </c:pt>
                <c:pt idx="5">
                  <c:v>Nunca voto / No voy a votar / Ningno / Anulado</c:v>
                </c:pt>
              </c:strCache>
            </c:strRef>
          </c:cat>
          <c:val>
            <c:numRef>
              <c:f>DatosGráficos!$B$332:$B$337</c:f>
              <c:numCache>
                <c:formatCode>General</c:formatCode>
                <c:ptCount val="6"/>
                <c:pt idx="0">
                  <c:v>0.47751197218894958</c:v>
                </c:pt>
                <c:pt idx="1">
                  <c:v>0.28803828358650208</c:v>
                </c:pt>
                <c:pt idx="2">
                  <c:v>0.20191387832164764</c:v>
                </c:pt>
                <c:pt idx="3">
                  <c:v>9.569377638399601E-3</c:v>
                </c:pt>
                <c:pt idx="4">
                  <c:v>1.9138755742460489E-3</c:v>
                </c:pt>
                <c:pt idx="5">
                  <c:v>2.1052632480859756E-2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1416"/>
        <c:axId val="793300240"/>
        <c:axId val="0"/>
      </c:bar3DChart>
      <c:catAx>
        <c:axId val="79330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024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( 13 ) Sí hoy fueran las elecciones para Jefe de Gobierno de la Ciudad de México, ¿Por quién votaría?</a:t>
            </a:r>
          </a:p>
        </c:rich>
      </c:tx>
      <c:layout>
        <c:manualLayout>
          <c:xMode val="edge"/>
          <c:yMode val="edge"/>
          <c:x val="0.1300717243280150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130434782608695"/>
          <c:w val="0.91527499631458153"/>
          <c:h val="0.621118012422360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DatosGráficos!$A$339:$A$345</c:f>
              <c:strCache>
                <c:ptCount val="7"/>
                <c:pt idx="0">
                  <c:v>Claudia Sheinbaum Pardo (Morena - PT - PES)</c:v>
                </c:pt>
                <c:pt idx="1">
                  <c:v>Alejandra Barrales Magdaleno (PAN - PRD - MC)</c:v>
                </c:pt>
                <c:pt idx="2">
                  <c:v>Mikel Arriola Peñalosa (PRI)</c:v>
                </c:pt>
                <c:pt idx="3">
                  <c:v>Mariana Boy (PVEM)</c:v>
                </c:pt>
                <c:pt idx="4">
                  <c:v>Marco Rascón(Partido Humanista)</c:v>
                </c:pt>
                <c:pt idx="5">
                  <c:v>Lorena Osornio Elizondo (Independiente)</c:v>
                </c:pt>
                <c:pt idx="6">
                  <c:v>Nunca voto / No voy a votar / Ninguno / Anulado</c:v>
                </c:pt>
              </c:strCache>
            </c:strRef>
          </c:cat>
          <c:val>
            <c:numRef>
              <c:f>DatosGráficos!$B$339:$B$345</c:f>
              <c:numCache>
                <c:formatCode>General</c:formatCode>
                <c:ptCount val="7"/>
                <c:pt idx="0">
                  <c:v>0.45977011322975159</c:v>
                </c:pt>
                <c:pt idx="1">
                  <c:v>0.3017241358757019</c:v>
                </c:pt>
                <c:pt idx="2">
                  <c:v>0.18869732320308685</c:v>
                </c:pt>
                <c:pt idx="3">
                  <c:v>1.628352515399456E-2</c:v>
                </c:pt>
                <c:pt idx="4">
                  <c:v>9.5785438315942883E-4</c:v>
                </c:pt>
                <c:pt idx="5">
                  <c:v>1.0536398738622665E-2</c:v>
                </c:pt>
                <c:pt idx="6">
                  <c:v>2.2030651569366455E-2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9648"/>
        <c:axId val="793297496"/>
        <c:axId val="0"/>
      </c:bar3DChart>
      <c:catAx>
        <c:axId val="79330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74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( 14 ) Sí hoy fueran las elecciones para Alcalde de la Delegación de Álvaro Obregón, ¿Por quién votaría?</a:t>
            </a:r>
          </a:p>
        </c:rich>
      </c:tx>
      <c:layout>
        <c:manualLayout>
          <c:xMode val="edge"/>
          <c:yMode val="edge"/>
          <c:x val="0.1193318675261057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3819875776397517"/>
          <c:w val="0.91527499631458153"/>
          <c:h val="0.619565217391304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DatosGráficos!$A$347:$A$350</c:f>
              <c:strCache>
                <c:ptCount val="4"/>
                <c:pt idx="0">
                  <c:v>Layda Sansores San Román (MORENA - PT - PES)</c:v>
                </c:pt>
                <c:pt idx="1">
                  <c:v>Almícar Ganado Díaz (PAN - PRD - Movimiento Ciudadano)</c:v>
                </c:pt>
                <c:pt idx="2">
                  <c:v>Sharon María Teresa Cuenca Ayala (PRI - PVEM - PANAL)</c:v>
                </c:pt>
                <c:pt idx="3">
                  <c:v>Nunca voto / No voy a votar / Ninguno / Anulado</c:v>
                </c:pt>
              </c:strCache>
            </c:strRef>
          </c:cat>
          <c:val>
            <c:numRef>
              <c:f>DatosGráficos!$B$347:$B$350</c:f>
              <c:numCache>
                <c:formatCode>General</c:formatCode>
                <c:ptCount val="4"/>
                <c:pt idx="0">
                  <c:v>0.43222004175186157</c:v>
                </c:pt>
                <c:pt idx="1">
                  <c:v>0.26326128840446472</c:v>
                </c:pt>
                <c:pt idx="2">
                  <c:v>0.174852654337883</c:v>
                </c:pt>
                <c:pt idx="3">
                  <c:v>0.12966601550579071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7888"/>
        <c:axId val="793298672"/>
        <c:axId val="0"/>
      </c:bar3DChart>
      <c:catAx>
        <c:axId val="7932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867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( 15A ) ¿Conoce Usted a Layda Sansores San Román?</a:t>
            </a:r>
          </a:p>
        </c:rich>
      </c:tx>
      <c:layout>
        <c:manualLayout>
          <c:xMode val="edge"/>
          <c:yMode val="edge"/>
          <c:x val="0.2816230369771797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DatosGráficos!$A$352:$A$353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DatosGráficos!$B$352:$B$353</c:f>
              <c:numCache>
                <c:formatCode>General</c:formatCode>
                <c:ptCount val="2"/>
                <c:pt idx="0">
                  <c:v>0.54288405179977417</c:v>
                </c:pt>
                <c:pt idx="1">
                  <c:v>0.45711591839790344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1808"/>
        <c:axId val="793302200"/>
        <c:axId val="0"/>
      </c:bar3DChart>
      <c:catAx>
        <c:axId val="79330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22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( 15B ) ¿Conoce Usted a Almícar Ganado Díaz?</a:t>
            </a:r>
          </a:p>
        </c:rich>
      </c:tx>
      <c:layout>
        <c:manualLayout>
          <c:xMode val="edge"/>
          <c:yMode val="edge"/>
          <c:x val="0.3090693376931701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DatosGráficos!$A$355:$A$356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DatosGráficos!$B$355:$B$356</c:f>
              <c:numCache>
                <c:formatCode>General</c:formatCode>
                <c:ptCount val="2"/>
                <c:pt idx="0">
                  <c:v>0.41753062605857849</c:v>
                </c:pt>
                <c:pt idx="1">
                  <c:v>0.58246934413909912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03376"/>
        <c:axId val="793303768"/>
        <c:axId val="0"/>
      </c:bar3DChart>
      <c:catAx>
        <c:axId val="79330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0376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0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( 15D ) ¿Conoce Usted a Sharon María Teresa Cuenca Ayala?</a:t>
            </a:r>
          </a:p>
        </c:rich>
      </c:tx>
      <c:layout>
        <c:manualLayout>
          <c:xMode val="edge"/>
          <c:yMode val="edge"/>
          <c:x val="0.2494034665714518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DatosGráficos!$A$358:$A$359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DatosGráficos!$B$358:$B$359</c:f>
              <c:numCache>
                <c:formatCode>General</c:formatCode>
                <c:ptCount val="2"/>
                <c:pt idx="0">
                  <c:v>0.42130064964294434</c:v>
                </c:pt>
                <c:pt idx="1">
                  <c:v>0.57869935035705566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1800"/>
        <c:axId val="793322192"/>
        <c:axId val="0"/>
      </c:bar3DChart>
      <c:catAx>
        <c:axId val="79332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219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( 16A ) ¿Qué opinión tiene de Layda Sansores San Román?</a:t>
            </a:r>
          </a:p>
        </c:rich>
      </c:tx>
      <c:layout>
        <c:manualLayout>
          <c:xMode val="edge"/>
          <c:yMode val="edge"/>
          <c:x val="0.2625299582182298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577639751552794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DatosGráficos!$A$361:$A$364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DatosGráficos!$B$361:$B$364</c:f>
              <c:numCache>
                <c:formatCode>General</c:formatCode>
                <c:ptCount val="4"/>
                <c:pt idx="0">
                  <c:v>0.47999998927116394</c:v>
                </c:pt>
                <c:pt idx="1">
                  <c:v>0.28869566321372986</c:v>
                </c:pt>
                <c:pt idx="2">
                  <c:v>0.17565217614173889</c:v>
                </c:pt>
                <c:pt idx="3">
                  <c:v>5.5652175098657608E-2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9840"/>
        <c:axId val="793316704"/>
        <c:axId val="0"/>
      </c:bar3DChart>
      <c:catAx>
        <c:axId val="79331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670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( 16B ) ¿Qué opinión tiene de Almícar Ganado Díaz</a:t>
            </a:r>
          </a:p>
        </c:rich>
      </c:tx>
      <c:layout>
        <c:manualLayout>
          <c:xMode val="edge"/>
          <c:yMode val="edge"/>
          <c:x val="0.2947495286239578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577639751552794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DatosGráficos!$A$366:$A$370</c:f>
              <c:strCache>
                <c:ptCount val="5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  <c:pt idx="4">
                  <c:v>Muy mala</c:v>
                </c:pt>
              </c:strCache>
            </c:strRef>
          </c:cat>
          <c:val>
            <c:numRef>
              <c:f>DatosGráficos!$B$366:$B$370</c:f>
              <c:numCache>
                <c:formatCode>General</c:formatCode>
                <c:ptCount val="5"/>
                <c:pt idx="0">
                  <c:v>0.3288288414478302</c:v>
                </c:pt>
                <c:pt idx="1">
                  <c:v>0.31756755709648132</c:v>
                </c:pt>
                <c:pt idx="2">
                  <c:v>0.29729729890823364</c:v>
                </c:pt>
                <c:pt idx="3">
                  <c:v>5.4054055362939835E-2</c:v>
                </c:pt>
                <c:pt idx="4">
                  <c:v>2.2522523067891598E-3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0432"/>
        <c:axId val="793317096"/>
        <c:axId val="0"/>
      </c:bar3DChart>
      <c:catAx>
        <c:axId val="79331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70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F2 ) ¿Vota usted en la alcaldía (delegación) Álvaro Obregón?</a:t>
            </a:r>
          </a:p>
        </c:rich>
      </c:tx>
      <c:layout>
        <c:manualLayout>
          <c:xMode val="edge"/>
          <c:yMode val="edge"/>
          <c:x val="0.2505967839938861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38509316770186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DatosGráficos!$A$46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DatosGráficos!$B$46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51720"/>
        <c:axId val="511957600"/>
        <c:axId val="0"/>
      </c:bar3DChart>
      <c:catAx>
        <c:axId val="51195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9576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( 16C ) ¿Qué opinión tiene de Sharon María Teresa Cuenca Ayala</a:t>
            </a:r>
          </a:p>
        </c:rich>
      </c:tx>
      <c:layout>
        <c:manualLayout>
          <c:xMode val="edge"/>
          <c:yMode val="edge"/>
          <c:x val="0.2362769749246737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577639751552794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DatosGráficos!$A$372:$A$376</c:f>
              <c:strCache>
                <c:ptCount val="5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  <c:pt idx="4">
                  <c:v>Muy mala</c:v>
                </c:pt>
              </c:strCache>
            </c:strRef>
          </c:cat>
          <c:val>
            <c:numRef>
              <c:f>DatosGráficos!$B$372:$B$376</c:f>
              <c:numCache>
                <c:formatCode>General</c:formatCode>
                <c:ptCount val="5"/>
                <c:pt idx="0">
                  <c:v>0.286995530128479</c:v>
                </c:pt>
                <c:pt idx="1">
                  <c:v>0.22421523928642273</c:v>
                </c:pt>
                <c:pt idx="2">
                  <c:v>0.3430493175983429</c:v>
                </c:pt>
                <c:pt idx="3">
                  <c:v>0.1434977650642395</c:v>
                </c:pt>
                <c:pt idx="4">
                  <c:v>2.2421525791287422E-3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3568"/>
        <c:axId val="793312392"/>
        <c:axId val="0"/>
      </c:bar3DChart>
      <c:catAx>
        <c:axId val="79331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239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( 17 ) ¿Quién es más honesto?</a:t>
            </a:r>
          </a:p>
        </c:rich>
      </c:tx>
      <c:layout>
        <c:manualLayout>
          <c:xMode val="edge"/>
          <c:yMode val="edge"/>
          <c:x val="0.3782818734770325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681677018633540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DatosGráficos!$A$378:$A$380</c:f>
              <c:strCache>
                <c:ptCount val="3"/>
                <c:pt idx="0">
                  <c:v>Layda Sansores San Román</c:v>
                </c:pt>
                <c:pt idx="1">
                  <c:v>Almicar Ganado Díaz</c:v>
                </c:pt>
                <c:pt idx="2">
                  <c:v>Sharon María Teresa Cuenca Anaya</c:v>
                </c:pt>
              </c:strCache>
            </c:strRef>
          </c:cat>
          <c:val>
            <c:numRef>
              <c:f>DatosGráficos!$B$378:$B$380</c:f>
              <c:numCache>
                <c:formatCode>General</c:formatCode>
                <c:ptCount val="3"/>
                <c:pt idx="0">
                  <c:v>0.51740694046020508</c:v>
                </c:pt>
                <c:pt idx="1">
                  <c:v>0.28211283683776855</c:v>
                </c:pt>
                <c:pt idx="2">
                  <c:v>0.20048019289970398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8664"/>
        <c:axId val="793312784"/>
        <c:axId val="0"/>
      </c:bar3DChart>
      <c:catAx>
        <c:axId val="79331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278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( 18 ) ¿Quién es más capaz?</a:t>
            </a:r>
          </a:p>
        </c:rich>
      </c:tx>
      <c:layout>
        <c:manualLayout>
          <c:xMode val="edge"/>
          <c:yMode val="edge"/>
          <c:x val="0.3878284128565074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681677018633540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DatosGráficos!$A$382:$A$384</c:f>
              <c:strCache>
                <c:ptCount val="3"/>
                <c:pt idx="0">
                  <c:v>Layda Sansores San Román</c:v>
                </c:pt>
                <c:pt idx="1">
                  <c:v>Almicar Ganado Díaz</c:v>
                </c:pt>
                <c:pt idx="2">
                  <c:v>Sharon María Teresa Cuenca Anaya</c:v>
                </c:pt>
              </c:strCache>
            </c:strRef>
          </c:cat>
          <c:val>
            <c:numRef>
              <c:f>DatosGráficos!$B$382:$B$384</c:f>
              <c:numCache>
                <c:formatCode>General</c:formatCode>
                <c:ptCount val="3"/>
                <c:pt idx="0">
                  <c:v>0.51678657531738281</c:v>
                </c:pt>
                <c:pt idx="1">
                  <c:v>0.28177458047866821</c:v>
                </c:pt>
                <c:pt idx="2">
                  <c:v>0.20143884420394897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1408"/>
        <c:axId val="793319056"/>
        <c:axId val="0"/>
      </c:bar3DChart>
      <c:catAx>
        <c:axId val="7933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90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( 19A ) Donde uno es que no le gusta y diez que le gusta mucho, para recibir mensajes y propaganda, le gusta en: Folletos?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DatosGráficos!$A$386:$A$395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DatosGráficos!$B$386:$B$395</c:f>
              <c:numCache>
                <c:formatCode>General</c:formatCode>
                <c:ptCount val="10"/>
                <c:pt idx="0">
                  <c:v>4.9149338155984879E-2</c:v>
                </c:pt>
                <c:pt idx="1">
                  <c:v>0.15689980983734131</c:v>
                </c:pt>
                <c:pt idx="2">
                  <c:v>3.0245747417211533E-2</c:v>
                </c:pt>
                <c:pt idx="3">
                  <c:v>3.6862004548311234E-2</c:v>
                </c:pt>
                <c:pt idx="4">
                  <c:v>7.6559543609619141E-2</c:v>
                </c:pt>
                <c:pt idx="5">
                  <c:v>0.34782609343528748</c:v>
                </c:pt>
                <c:pt idx="6">
                  <c:v>6.5217390656471252E-2</c:v>
                </c:pt>
                <c:pt idx="7">
                  <c:v>0.11814744770526886</c:v>
                </c:pt>
                <c:pt idx="8">
                  <c:v>7.3724009096622467E-2</c:v>
                </c:pt>
                <c:pt idx="9">
                  <c:v>4.536861926317215E-2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1608"/>
        <c:axId val="793311216"/>
        <c:axId val="0"/>
      </c:bar3DChart>
      <c:catAx>
        <c:axId val="793311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121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( 19B ) Donde uno es que no le gusta y diez que le gusta mucho, para recibir mensajes y propaganda, le gusta en: Radio?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DatosGráficos!$A$397:$A$406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DatosGráficos!$B$397:$B$406</c:f>
              <c:numCache>
                <c:formatCode>General</c:formatCode>
                <c:ptCount val="10"/>
                <c:pt idx="0">
                  <c:v>2.3651845753192902E-2</c:v>
                </c:pt>
                <c:pt idx="1">
                  <c:v>6.7171238362789154E-2</c:v>
                </c:pt>
                <c:pt idx="2">
                  <c:v>3.9735101163387299E-2</c:v>
                </c:pt>
                <c:pt idx="3">
                  <c:v>3.9735101163387299E-2</c:v>
                </c:pt>
                <c:pt idx="4">
                  <c:v>9.839167445898056E-2</c:v>
                </c:pt>
                <c:pt idx="5">
                  <c:v>0.10406811535358429</c:v>
                </c:pt>
                <c:pt idx="6">
                  <c:v>0.28287607431411743</c:v>
                </c:pt>
                <c:pt idx="7">
                  <c:v>0.1267738938331604</c:v>
                </c:pt>
                <c:pt idx="8">
                  <c:v>9.9337749183177948E-2</c:v>
                </c:pt>
                <c:pt idx="9">
                  <c:v>0.11825922131538391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3960"/>
        <c:axId val="793312000"/>
        <c:axId val="0"/>
      </c:bar3DChart>
      <c:catAx>
        <c:axId val="79331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20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( 19C ) Donde uno es que no le gusta y diez que le gusta mucho, para recibir mensajes y propaganda, le gusta en: Bardas?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DatosGráficos!$A$408:$A$417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DatosGráficos!$B$408:$B$417</c:f>
              <c:numCache>
                <c:formatCode>General</c:formatCode>
                <c:ptCount val="10"/>
                <c:pt idx="0">
                  <c:v>6.0663506388664246E-2</c:v>
                </c:pt>
                <c:pt idx="1">
                  <c:v>0.1753554493188858</c:v>
                </c:pt>
                <c:pt idx="2">
                  <c:v>3.7914693355560303E-2</c:v>
                </c:pt>
                <c:pt idx="3">
                  <c:v>6.1611372977495193E-2</c:v>
                </c:pt>
                <c:pt idx="4">
                  <c:v>0.10236966609954834</c:v>
                </c:pt>
                <c:pt idx="5">
                  <c:v>0.17251184582710266</c:v>
                </c:pt>
                <c:pt idx="6">
                  <c:v>0.14218010008335114</c:v>
                </c:pt>
                <c:pt idx="7">
                  <c:v>0.14502370357513428</c:v>
                </c:pt>
                <c:pt idx="8">
                  <c:v>6.7298576235771179E-2</c:v>
                </c:pt>
                <c:pt idx="9">
                  <c:v>3.5071089863777161E-2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4352"/>
        <c:axId val="793319448"/>
        <c:axId val="0"/>
      </c:bar3DChart>
      <c:catAx>
        <c:axId val="79331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94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( 19D ) Donde uno es que no le gusta y diez que le gusta mucho, para recibir mensajes y propaganda, le gusta en: Mitines?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DatosGráficos!$A$419:$A$428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DatosGráficos!$B$419:$B$428</c:f>
              <c:numCache>
                <c:formatCode>General</c:formatCode>
                <c:ptCount val="10"/>
                <c:pt idx="0">
                  <c:v>0.10380952060222626</c:v>
                </c:pt>
                <c:pt idx="1">
                  <c:v>0.15904761850833893</c:v>
                </c:pt>
                <c:pt idx="2">
                  <c:v>4.4761903584003448E-2</c:v>
                </c:pt>
                <c:pt idx="3">
                  <c:v>8.7619051337242126E-2</c:v>
                </c:pt>
                <c:pt idx="4">
                  <c:v>9.4285711646080017E-2</c:v>
                </c:pt>
                <c:pt idx="5">
                  <c:v>0.20285713672637939</c:v>
                </c:pt>
                <c:pt idx="6">
                  <c:v>0.11999999731779099</c:v>
                </c:pt>
                <c:pt idx="7">
                  <c:v>9.3333333730697632E-2</c:v>
                </c:pt>
                <c:pt idx="8">
                  <c:v>7.4285715818405151E-2</c:v>
                </c:pt>
                <c:pt idx="9">
                  <c:v>1.9999999552965164E-2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5136"/>
        <c:axId val="793315528"/>
        <c:axId val="0"/>
      </c:bar3DChart>
      <c:catAx>
        <c:axId val="79331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155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( 19E ) Donde uno es que no le gusta y diez que le gusta mucho, para recibir mensajes y propaganda, le gusta en: Prensa?</a:t>
            </a:r>
          </a:p>
        </c:rich>
      </c:tx>
      <c:layout>
        <c:manualLayout>
          <c:xMode val="edge"/>
          <c:yMode val="edge"/>
          <c:x val="0.1527447553542680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DatosGráficos!$A$430:$A$439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DatosGráficos!$B$430:$B$439</c:f>
              <c:numCache>
                <c:formatCode>General</c:formatCode>
                <c:ptCount val="10"/>
                <c:pt idx="0">
                  <c:v>7.3584906756877899E-2</c:v>
                </c:pt>
                <c:pt idx="1">
                  <c:v>0.17358490824699402</c:v>
                </c:pt>
                <c:pt idx="2">
                  <c:v>2.7358490973711014E-2</c:v>
                </c:pt>
                <c:pt idx="3">
                  <c:v>5.9433963149785995E-2</c:v>
                </c:pt>
                <c:pt idx="4">
                  <c:v>0.11320754885673523</c:v>
                </c:pt>
                <c:pt idx="5">
                  <c:v>0.21698112785816193</c:v>
                </c:pt>
                <c:pt idx="6">
                  <c:v>0.12641508877277374</c:v>
                </c:pt>
                <c:pt idx="7">
                  <c:v>0.10377358645200729</c:v>
                </c:pt>
                <c:pt idx="8">
                  <c:v>7.075471431016922E-2</c:v>
                </c:pt>
                <c:pt idx="9">
                  <c:v>3.4905660897493362E-2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15920"/>
        <c:axId val="793330032"/>
        <c:axId val="0"/>
      </c:bar3DChart>
      <c:catAx>
        <c:axId val="79331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003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1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( 19F ) Donde uno es que no le gusta y diez que le gusta mucho, para recibir mensajes y propaganda, le gusta en: Pendones?</a:t>
            </a:r>
          </a:p>
        </c:rich>
      </c:tx>
      <c:layout>
        <c:manualLayout>
          <c:xMode val="edge"/>
          <c:yMode val="edge"/>
          <c:x val="0.1527447553542680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DatosGráficos!$A$441:$A$450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DatosGráficos!$B$441:$B$450</c:f>
              <c:numCache>
                <c:formatCode>General</c:formatCode>
                <c:ptCount val="10"/>
                <c:pt idx="0">
                  <c:v>0.10047393292188644</c:v>
                </c:pt>
                <c:pt idx="1">
                  <c:v>0.16492891311645508</c:v>
                </c:pt>
                <c:pt idx="2">
                  <c:v>3.7914693355560303E-2</c:v>
                </c:pt>
                <c:pt idx="3">
                  <c:v>5.497630313038826E-2</c:v>
                </c:pt>
                <c:pt idx="4">
                  <c:v>8.5308060050010681E-2</c:v>
                </c:pt>
                <c:pt idx="5">
                  <c:v>0.14407582581043243</c:v>
                </c:pt>
                <c:pt idx="6">
                  <c:v>0.21800947189331055</c:v>
                </c:pt>
                <c:pt idx="7">
                  <c:v>9.5734596252441406E-2</c:v>
                </c:pt>
                <c:pt idx="8">
                  <c:v>7.8672982752323151E-2</c:v>
                </c:pt>
                <c:pt idx="9">
                  <c:v>1.9905213266611099E-2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3368"/>
        <c:axId val="793329248"/>
        <c:axId val="0"/>
      </c:bar3DChart>
      <c:catAx>
        <c:axId val="79332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92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( 19G ) Donde uno es que no le gusta y diez que le gusta mucho, para recibir mensajes y propaganda, le gusta en: Televisión?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DatosGráficos!$A$452:$A$461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DatosGráficos!$B$452:$B$461</c:f>
              <c:numCache>
                <c:formatCode>General</c:formatCode>
                <c:ptCount val="10"/>
                <c:pt idx="0">
                  <c:v>3.3018868416547775E-2</c:v>
                </c:pt>
                <c:pt idx="1">
                  <c:v>9.2452831566333771E-2</c:v>
                </c:pt>
                <c:pt idx="2">
                  <c:v>3.0188679695129395E-2</c:v>
                </c:pt>
                <c:pt idx="3">
                  <c:v>5.5660378187894821E-2</c:v>
                </c:pt>
                <c:pt idx="4">
                  <c:v>0.10188679397106171</c:v>
                </c:pt>
                <c:pt idx="5">
                  <c:v>0.1471698135137558</c:v>
                </c:pt>
                <c:pt idx="6">
                  <c:v>0.16792452335357666</c:v>
                </c:pt>
                <c:pt idx="7">
                  <c:v>0.11509434133768082</c:v>
                </c:pt>
                <c:pt idx="8">
                  <c:v>7.8301884233951569E-2</c:v>
                </c:pt>
                <c:pt idx="9">
                  <c:v>0.17830188572406769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3760"/>
        <c:axId val="793330424"/>
        <c:axId val="0"/>
      </c:bar3DChart>
      <c:catAx>
        <c:axId val="79332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042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A ) Género</a:t>
            </a:r>
          </a:p>
        </c:rich>
      </c:tx>
      <c:layout>
        <c:manualLayout>
          <c:xMode val="edge"/>
          <c:yMode val="edge"/>
          <c:x val="0.4486876014006602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888198757763975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DatosGráficos!$A$48:$A$49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DatosGráficos!$B$48:$B$49</c:f>
              <c:numCache>
                <c:formatCode>General</c:formatCode>
                <c:ptCount val="2"/>
                <c:pt idx="0">
                  <c:v>0.47785109281539917</c:v>
                </c:pt>
                <c:pt idx="1">
                  <c:v>0.52214890718460083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53680"/>
        <c:axId val="511954072"/>
        <c:axId val="0"/>
      </c:bar3DChart>
      <c:catAx>
        <c:axId val="51195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95407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( 19H ) Donde uno es que no le gusta y diez que le gusta mucho, para recibir mensajes y propaganda, le gusta en: Internet?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DatosGráficos!$A$463:$A$472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DatosGráficos!$B$463:$B$472</c:f>
              <c:numCache>
                <c:formatCode>General</c:formatCode>
                <c:ptCount val="10"/>
                <c:pt idx="0">
                  <c:v>7.8244276344776154E-2</c:v>
                </c:pt>
                <c:pt idx="1">
                  <c:v>0.1393129825592041</c:v>
                </c:pt>
                <c:pt idx="2">
                  <c:v>2.8625953942537308E-2</c:v>
                </c:pt>
                <c:pt idx="3">
                  <c:v>6.9656491279602051E-2</c:v>
                </c:pt>
                <c:pt idx="4">
                  <c:v>9.0648852288722992E-2</c:v>
                </c:pt>
                <c:pt idx="5">
                  <c:v>0.17938931286334991</c:v>
                </c:pt>
                <c:pt idx="6">
                  <c:v>0.12881679832935333</c:v>
                </c:pt>
                <c:pt idx="7">
                  <c:v>0.11164122074842453</c:v>
                </c:pt>
                <c:pt idx="8">
                  <c:v>8.2061067223548889E-2</c:v>
                </c:pt>
                <c:pt idx="9">
                  <c:v>9.1603055596351624E-2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1992"/>
        <c:axId val="793328856"/>
        <c:axId val="0"/>
      </c:bar3DChart>
      <c:catAx>
        <c:axId val="79333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88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( 19I ) Donde uno es que no le gusta y diez que le gusta mucho, para recibir mensajes y propaganda, le gusta en: Mensajes por celular / Tweets?</a:t>
            </a:r>
          </a:p>
        </c:rich>
      </c:tx>
      <c:layout>
        <c:manualLayout>
          <c:xMode val="edge"/>
          <c:yMode val="edge"/>
          <c:x val="0.155131390199136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DatosGráficos!$A$474:$A$483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DatosGráficos!$B$474:$B$483</c:f>
              <c:numCache>
                <c:formatCode>General</c:formatCode>
                <c:ptCount val="10"/>
                <c:pt idx="0">
                  <c:v>9.9431820213794708E-2</c:v>
                </c:pt>
                <c:pt idx="1">
                  <c:v>0.18087121844291687</c:v>
                </c:pt>
                <c:pt idx="2">
                  <c:v>3.0303031206130981E-2</c:v>
                </c:pt>
                <c:pt idx="3">
                  <c:v>5.3030304610729218E-2</c:v>
                </c:pt>
                <c:pt idx="4">
                  <c:v>0.10795454680919647</c:v>
                </c:pt>
                <c:pt idx="5">
                  <c:v>0.19602273404598236</c:v>
                </c:pt>
                <c:pt idx="6">
                  <c:v>9.2803031206130981E-2</c:v>
                </c:pt>
                <c:pt idx="7">
                  <c:v>0.11837121099233627</c:v>
                </c:pt>
                <c:pt idx="8">
                  <c:v>6.5340906381607056E-2</c:v>
                </c:pt>
                <c:pt idx="9">
                  <c:v>5.5871210992336273E-2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3952"/>
        <c:axId val="793329640"/>
        <c:axId val="0"/>
      </c:bar3DChart>
      <c:catAx>
        <c:axId val="7933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964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( 19J ) Donde uno es que no le gusta y diez que le gusta mucho, para recibir mensajes y propaganda, le gusta en: Volantes?</a:t>
            </a:r>
          </a:p>
        </c:rich>
      </c:tx>
      <c:layout>
        <c:manualLayout>
          <c:xMode val="edge"/>
          <c:yMode val="edge"/>
          <c:x val="0.15393807277670243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DatosGráficos!$A$485:$A$494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DatosGráficos!$B$485:$B$494</c:f>
              <c:numCache>
                <c:formatCode>General</c:formatCode>
                <c:ptCount val="10"/>
                <c:pt idx="0">
                  <c:v>0.10879848897457123</c:v>
                </c:pt>
                <c:pt idx="1">
                  <c:v>0.21192052960395813</c:v>
                </c:pt>
                <c:pt idx="2">
                  <c:v>3.5950805991888046E-2</c:v>
                </c:pt>
                <c:pt idx="3">
                  <c:v>5.865657702088356E-2</c:v>
                </c:pt>
                <c:pt idx="4">
                  <c:v>0.10406811535358429</c:v>
                </c:pt>
                <c:pt idx="5">
                  <c:v>0.10879848897457123</c:v>
                </c:pt>
                <c:pt idx="6">
                  <c:v>0.14380322396755219</c:v>
                </c:pt>
                <c:pt idx="7">
                  <c:v>9.3661308288574219E-2</c:v>
                </c:pt>
                <c:pt idx="8">
                  <c:v>8.7984859943389893E-2</c:v>
                </c:pt>
                <c:pt idx="9">
                  <c:v>4.6357616782188416E-2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3168"/>
        <c:axId val="793327288"/>
        <c:axId val="0"/>
      </c:bar3DChart>
      <c:catAx>
        <c:axId val="79333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728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( 19K ) Donde uno es que no le gusta y diez que le gusta mucho, para recibir mensajes y propaganda, le gusta en: Comics?</a:t>
            </a:r>
          </a:p>
        </c:rich>
      </c:tx>
      <c:layout>
        <c:manualLayout>
          <c:xMode val="edge"/>
          <c:yMode val="edge"/>
          <c:x val="0.151551437931833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DatosGráficos!$A$496:$A$505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DatosGráficos!$B$496:$B$505</c:f>
              <c:numCache>
                <c:formatCode>General</c:formatCode>
                <c:ptCount val="10"/>
                <c:pt idx="0">
                  <c:v>0.16539923846721649</c:v>
                </c:pt>
                <c:pt idx="1">
                  <c:v>0.21482889354228973</c:v>
                </c:pt>
                <c:pt idx="2">
                  <c:v>2.9467681422829628E-2</c:v>
                </c:pt>
                <c:pt idx="3">
                  <c:v>6.3688211143016815E-2</c:v>
                </c:pt>
                <c:pt idx="4">
                  <c:v>0.1083650216460228</c:v>
                </c:pt>
                <c:pt idx="5">
                  <c:v>0.14733840525150299</c:v>
                </c:pt>
                <c:pt idx="6">
                  <c:v>0.11026615649461746</c:v>
                </c:pt>
                <c:pt idx="7">
                  <c:v>7.5095057487487793E-2</c:v>
                </c:pt>
                <c:pt idx="8">
                  <c:v>4.3726235628128052E-2</c:v>
                </c:pt>
                <c:pt idx="9">
                  <c:v>4.1825093328952789E-2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2384"/>
        <c:axId val="793334736"/>
        <c:axId val="0"/>
      </c:bar3DChart>
      <c:catAx>
        <c:axId val="79333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473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( 19L ) Donde uno es que no le gusta y diez que le gusta mucho, para recibir mensajes y propaganda, le gusta en: Otra?</a:t>
            </a:r>
          </a:p>
        </c:rich>
      </c:tx>
      <c:layout>
        <c:manualLayout>
          <c:xMode val="edge"/>
          <c:yMode val="edge"/>
          <c:x val="0.1527447553542680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8019132711774635E-2"/>
          <c:y val="0.14440993788819875"/>
          <c:w val="0.91527499631458153"/>
          <c:h val="0.760869565217391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DatosGráficos!$A$507:$A$516</c:f>
              <c:strCache>
                <c:ptCount val="10"/>
                <c:pt idx="0">
                  <c:v>Uno</c:v>
                </c:pt>
                <c:pt idx="1">
                  <c:v>Dos</c:v>
                </c:pt>
                <c:pt idx="2">
                  <c:v>Tres</c:v>
                </c:pt>
                <c:pt idx="3">
                  <c:v>Cuatro</c:v>
                </c:pt>
                <c:pt idx="4">
                  <c:v>Cinco</c:v>
                </c:pt>
                <c:pt idx="5">
                  <c:v>Seis</c:v>
                </c:pt>
                <c:pt idx="6">
                  <c:v>Siete</c:v>
                </c:pt>
                <c:pt idx="7">
                  <c:v>Ocho</c:v>
                </c:pt>
                <c:pt idx="8">
                  <c:v>Nueve</c:v>
                </c:pt>
                <c:pt idx="9">
                  <c:v>Diez</c:v>
                </c:pt>
              </c:strCache>
            </c:strRef>
          </c:cat>
          <c:val>
            <c:numRef>
              <c:f>DatosGráficos!$B$507:$B$516</c:f>
              <c:numCache>
                <c:formatCode>General</c:formatCode>
                <c:ptCount val="10"/>
                <c:pt idx="0">
                  <c:v>0.1160714253783226</c:v>
                </c:pt>
                <c:pt idx="1">
                  <c:v>0.3928571343421936</c:v>
                </c:pt>
                <c:pt idx="2">
                  <c:v>2.678571455180645E-2</c:v>
                </c:pt>
                <c:pt idx="3">
                  <c:v>4.46428582072258E-2</c:v>
                </c:pt>
                <c:pt idx="4">
                  <c:v>8.03571417927742E-2</c:v>
                </c:pt>
                <c:pt idx="5">
                  <c:v>9.8214283585548401E-2</c:v>
                </c:pt>
                <c:pt idx="6">
                  <c:v>3.5714287310838699E-2</c:v>
                </c:pt>
                <c:pt idx="7">
                  <c:v>7.1428574621677399E-2</c:v>
                </c:pt>
                <c:pt idx="8">
                  <c:v>8.9285716414451599E-2</c:v>
                </c:pt>
                <c:pt idx="9">
                  <c:v>4.46428582072258E-2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1208"/>
        <c:axId val="793331600"/>
        <c:axId val="0"/>
      </c:bar3DChart>
      <c:catAx>
        <c:axId val="79333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16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( 20A1 ) ¿Ha sufrido usted en lo personal el delito de robo a peatón?</a:t>
            </a:r>
          </a:p>
        </c:rich>
      </c:tx>
      <c:layout>
        <c:manualLayout>
          <c:xMode val="edge"/>
          <c:yMode val="edge"/>
          <c:x val="0.22792375296763323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DatosGráficos!$A$518:$A$519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DatosGráficos!$B$518:$B$519</c:f>
              <c:numCache>
                <c:formatCode>General</c:formatCode>
                <c:ptCount val="2"/>
                <c:pt idx="0">
                  <c:v>0.21112158894538879</c:v>
                </c:pt>
                <c:pt idx="1">
                  <c:v>0.78887844085693359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2584"/>
        <c:axId val="793326112"/>
        <c:axId val="0"/>
      </c:bar3DChart>
      <c:catAx>
        <c:axId val="793322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611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2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( 20A2 ) ¿Fue con violencia el delito de robo a peatón?</a:t>
            </a:r>
          </a:p>
        </c:rich>
      </c:tx>
      <c:layout>
        <c:manualLayout>
          <c:xMode val="edge"/>
          <c:yMode val="edge"/>
          <c:x val="0.2828163543996141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DatosGráficos!$A$521:$A$522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DatosGráficos!$B$521:$B$522</c:f>
              <c:numCache>
                <c:formatCode>General</c:formatCode>
                <c:ptCount val="2"/>
                <c:pt idx="0">
                  <c:v>0.9553571343421936</c:v>
                </c:pt>
                <c:pt idx="1">
                  <c:v>4.46428582072258E-2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6504"/>
        <c:axId val="793332776"/>
        <c:axId val="0"/>
      </c:bar3DChart>
      <c:catAx>
        <c:axId val="793326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27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( 20A3 ) ¿Fue en la delegación Álvaro Obregón el delito de robo a peatón?</a:t>
            </a:r>
          </a:p>
        </c:rich>
      </c:tx>
      <c:layout>
        <c:manualLayout>
          <c:xMode val="edge"/>
          <c:yMode val="edge"/>
          <c:x val="0.2040574045189458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DatosGráficos!$A$524:$A$525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DatosGráficos!$B$524:$B$525</c:f>
              <c:numCache>
                <c:formatCode>General</c:formatCode>
                <c:ptCount val="2"/>
                <c:pt idx="0">
                  <c:v>0.94642859697341919</c:v>
                </c:pt>
                <c:pt idx="1">
                  <c:v>5.35714291036129E-2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27680"/>
        <c:axId val="793322976"/>
        <c:axId val="0"/>
      </c:bar3DChart>
      <c:catAx>
        <c:axId val="79332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229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( 20A4 ) ¿Fue en su colonia el delito de robo a peatón?</a:t>
            </a:r>
          </a:p>
        </c:rich>
      </c:tx>
      <c:layout>
        <c:manualLayout>
          <c:xMode val="edge"/>
          <c:yMode val="edge"/>
          <c:x val="0.2828163543996141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DatosGráficos!$A$527:$A$528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DatosGráficos!$B$527:$B$528</c:f>
              <c:numCache>
                <c:formatCode>General</c:formatCode>
                <c:ptCount val="2"/>
                <c:pt idx="0">
                  <c:v>0.80357140302658081</c:v>
                </c:pt>
                <c:pt idx="1">
                  <c:v>0.1964285671710968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7480"/>
        <c:axId val="793335128"/>
        <c:axId val="0"/>
      </c:bar3DChart>
      <c:catAx>
        <c:axId val="79333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51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( 20A5 ) ¿Fue en algún transporte público el delito de robo a peatón?</a:t>
            </a:r>
          </a:p>
        </c:rich>
      </c:tx>
      <c:layout>
        <c:manualLayout>
          <c:xMode val="edge"/>
          <c:yMode val="edge"/>
          <c:x val="0.2267304355451988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DatosGráficos!$A$530:$A$531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DatosGráficos!$B$530:$B$531</c:f>
              <c:numCache>
                <c:formatCode>General</c:formatCode>
                <c:ptCount val="2"/>
                <c:pt idx="0">
                  <c:v>0.71875</c:v>
                </c:pt>
                <c:pt idx="1">
                  <c:v>0.28125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6304"/>
        <c:axId val="793335912"/>
        <c:axId val="0"/>
      </c:bar3DChart>
      <c:catAx>
        <c:axId val="79333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33591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B ) Edad</a:t>
            </a:r>
          </a:p>
        </c:rich>
      </c:tx>
      <c:layout>
        <c:manualLayout>
          <c:xMode val="edge"/>
          <c:yMode val="edge"/>
          <c:x val="0.4582341407801351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7236024844720496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DatosGráficos!$A$51:$A$54</c:f>
              <c:strCache>
                <c:ptCount val="4"/>
                <c:pt idx="0">
                  <c:v>De 18 a 30</c:v>
                </c:pt>
                <c:pt idx="1">
                  <c:v>De 31 a 45</c:v>
                </c:pt>
                <c:pt idx="2">
                  <c:v>De 46 a 60</c:v>
                </c:pt>
                <c:pt idx="3">
                  <c:v>Más de 61 años</c:v>
                </c:pt>
              </c:strCache>
            </c:strRef>
          </c:cat>
          <c:val>
            <c:numRef>
              <c:f>DatosGráficos!$B$51:$B$54</c:f>
              <c:numCache>
                <c:formatCode>General</c:formatCode>
                <c:ptCount val="4"/>
                <c:pt idx="0">
                  <c:v>0.32893496751785278</c:v>
                </c:pt>
                <c:pt idx="1">
                  <c:v>0.34118756651878357</c:v>
                </c:pt>
                <c:pt idx="2">
                  <c:v>0.24128180742263794</c:v>
                </c:pt>
                <c:pt idx="3">
                  <c:v>8.8595665991306305E-2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511954464"/>
        <c:axId val="511958776"/>
        <c:axId val="0"/>
      </c:bar3DChart>
      <c:catAx>
        <c:axId val="51195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9587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195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( 20A6 ) ¿Tuvo el apoyo de algún policía en el delito de robo a peatón?</a:t>
            </a:r>
          </a:p>
        </c:rich>
      </c:tx>
      <c:layout>
        <c:manualLayout>
          <c:xMode val="edge"/>
          <c:yMode val="edge"/>
          <c:x val="0.2195705310105926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DatosGráficos!$A$533:$A$534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DatosGráficos!$B$533:$B$534</c:f>
              <c:numCache>
                <c:formatCode>General</c:formatCode>
                <c:ptCount val="2"/>
                <c:pt idx="0">
                  <c:v>0.55803573131561279</c:v>
                </c:pt>
                <c:pt idx="1">
                  <c:v>0.44196429848670959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337088"/>
        <c:axId val="793275152"/>
        <c:axId val="0"/>
      </c:bar3DChart>
      <c:catAx>
        <c:axId val="79333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515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3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( 20A7 ) ¿Denunció ante el Ministerio Público el delito de robo a peatón?</a:t>
            </a:r>
          </a:p>
        </c:rich>
      </c:tx>
      <c:layout>
        <c:manualLayout>
          <c:xMode val="edge"/>
          <c:yMode val="edge"/>
          <c:x val="0.2100239916311177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DatosGráficos!$A$536:$A$537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DatosGráficos!$B$536:$B$537</c:f>
              <c:numCache>
                <c:formatCode>General</c:formatCode>
                <c:ptCount val="2"/>
                <c:pt idx="0">
                  <c:v>0.41071429848670959</c:v>
                </c:pt>
                <c:pt idx="1">
                  <c:v>0.58928573131561279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77112"/>
        <c:axId val="793281032"/>
        <c:axId val="0"/>
      </c:bar3DChart>
      <c:catAx>
        <c:axId val="79327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103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( 20A8 ) ¿Se ha resuelto algo sobre el delito de robo a peatón?</a:t>
            </a:r>
          </a:p>
        </c:rich>
      </c:tx>
      <c:layout>
        <c:manualLayout>
          <c:xMode val="edge"/>
          <c:yMode val="edge"/>
          <c:x val="0.2517901014163205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DatosGráficos!$A$539:$A$540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DatosGráficos!$B$539:$B$540</c:f>
              <c:numCache>
                <c:formatCode>General</c:formatCode>
                <c:ptCount val="2"/>
                <c:pt idx="0">
                  <c:v>0.37053570151329041</c:v>
                </c:pt>
                <c:pt idx="1">
                  <c:v>0.62946426868438721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78288"/>
        <c:axId val="793279464"/>
        <c:axId val="0"/>
      </c:bar3DChart>
      <c:catAx>
        <c:axId val="79327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94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( 20B1 ) ¿Ha sufrido usted en lo personal el delito de robo de vehículo?</a:t>
            </a:r>
          </a:p>
        </c:rich>
      </c:tx>
      <c:layout>
        <c:manualLayout>
          <c:xMode val="edge"/>
          <c:yMode val="edge"/>
          <c:x val="0.2171838961657239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DatosGráficos!$A$542:$A$543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DatosGráficos!$B$542:$B$543</c:f>
              <c:numCache>
                <c:formatCode>General</c:formatCode>
                <c:ptCount val="2"/>
                <c:pt idx="0">
                  <c:v>3.2045241445302963E-2</c:v>
                </c:pt>
                <c:pt idx="1">
                  <c:v>0.96795475482940674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77504"/>
        <c:axId val="793273976"/>
        <c:axId val="0"/>
      </c:bar3DChart>
      <c:catAx>
        <c:axId val="79327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39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( 20B2 ) ¿Fue con violencia el delito de robo de vehículo?</a:t>
            </a:r>
          </a:p>
        </c:rich>
      </c:tx>
      <c:layout>
        <c:manualLayout>
          <c:xMode val="edge"/>
          <c:yMode val="edge"/>
          <c:x val="0.272076497597704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DatosGráficos!$A$545:$A$546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DatosGráficos!$B$545:$B$546</c:f>
              <c:numCache>
                <c:formatCode>General</c:formatCode>
                <c:ptCount val="2"/>
                <c:pt idx="0">
                  <c:v>0.82352942228317261</c:v>
                </c:pt>
                <c:pt idx="1">
                  <c:v>0.17647059261798859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3384"/>
        <c:axId val="793277896"/>
        <c:axId val="0"/>
      </c:bar3DChart>
      <c:catAx>
        <c:axId val="79328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78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( 20B3 ) ¿Fue en la delegación Álvaro Obregón el delito de robo de vehículo?</a:t>
            </a:r>
          </a:p>
        </c:rich>
      </c:tx>
      <c:layout>
        <c:manualLayout>
          <c:xMode val="edge"/>
          <c:yMode val="edge"/>
          <c:x val="0.1933175477170365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DatosGráficos!$A$548:$A$549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DatosGráficos!$B$548:$B$549</c:f>
              <c:numCache>
                <c:formatCode>General</c:formatCode>
                <c:ptCount val="2"/>
                <c:pt idx="0">
                  <c:v>0.70588237047195435</c:v>
                </c:pt>
                <c:pt idx="1">
                  <c:v>0.29411765933036804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2208"/>
        <c:axId val="793275544"/>
        <c:axId val="0"/>
      </c:bar3DChart>
      <c:catAx>
        <c:axId val="7932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554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( 20B4 ) ¿Fue en su colonia el delito de robo de vehículo?</a:t>
            </a:r>
          </a:p>
        </c:rich>
      </c:tx>
      <c:layout>
        <c:manualLayout>
          <c:xMode val="edge"/>
          <c:yMode val="edge"/>
          <c:x val="0.272076497597704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DatosGráficos!$A$551:$A$552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DatosGráficos!$B$551:$B$552</c:f>
              <c:numCache>
                <c:formatCode>General</c:formatCode>
                <c:ptCount val="2"/>
                <c:pt idx="0">
                  <c:v>0.38235294818878174</c:v>
                </c:pt>
                <c:pt idx="1">
                  <c:v>0.61764705181121826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73584"/>
        <c:axId val="793276328"/>
        <c:axId val="0"/>
      </c:bar3DChart>
      <c:catAx>
        <c:axId val="79327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63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( 20B5 ) ¿Fue en algún transporte público el delito de robo de vehículo?</a:t>
            </a:r>
          </a:p>
        </c:rich>
      </c:tx>
      <c:layout>
        <c:manualLayout>
          <c:xMode val="edge"/>
          <c:yMode val="edge"/>
          <c:x val="0.21599057874328953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DatosGráficos!$A$554:$A$555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DatosGráficos!$B$554:$B$555</c:f>
              <c:numCache>
                <c:formatCode>General</c:formatCode>
                <c:ptCount val="2"/>
                <c:pt idx="0">
                  <c:v>5.8823529630899429E-2</c:v>
                </c:pt>
                <c:pt idx="1">
                  <c:v>0.94117647409439087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1424"/>
        <c:axId val="793281816"/>
        <c:axId val="0"/>
      </c:bar3DChart>
      <c:catAx>
        <c:axId val="79328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181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( 20B6 ) ¿Tuvo el apoyo de algún policía en el delito de robo de vehículo?</a:t>
            </a:r>
          </a:p>
        </c:rich>
      </c:tx>
      <c:layout>
        <c:manualLayout>
          <c:xMode val="edge"/>
          <c:yMode val="edge"/>
          <c:x val="0.2088306742086833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DatosGráficos!$A$557:$A$558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DatosGráficos!$B$557:$B$558</c:f>
              <c:numCache>
                <c:formatCode>General</c:formatCode>
                <c:ptCount val="2"/>
                <c:pt idx="0">
                  <c:v>0.58823531866073608</c:v>
                </c:pt>
                <c:pt idx="1">
                  <c:v>0.4117647111415863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3776"/>
        <c:axId val="793274368"/>
        <c:axId val="0"/>
      </c:bar3DChart>
      <c:catAx>
        <c:axId val="79328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436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( 20B7 ) ¿Denunció ante el Ministerio Público el delito de robo de vehículo?</a:t>
            </a:r>
          </a:p>
        </c:rich>
      </c:tx>
      <c:layout>
        <c:manualLayout>
          <c:xMode val="edge"/>
          <c:yMode val="edge"/>
          <c:x val="0.199284134829208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DatosGráficos!$A$560:$A$561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DatosGráficos!$B$560:$B$561</c:f>
              <c:numCache>
                <c:formatCode>General</c:formatCode>
                <c:ptCount val="2"/>
                <c:pt idx="0">
                  <c:v>0.64705884456634521</c:v>
                </c:pt>
                <c:pt idx="1">
                  <c:v>0.35294118523597717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4560"/>
        <c:axId val="793272408"/>
        <c:axId val="0"/>
      </c:bar3DChart>
      <c:catAx>
        <c:axId val="79328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7240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C ) Escolaridad</a:t>
            </a:r>
          </a:p>
        </c:rich>
      </c:tx>
      <c:layout>
        <c:manualLayout>
          <c:xMode val="edge"/>
          <c:yMode val="edge"/>
          <c:x val="0.4319811574865790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6599378881987577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DatosGráficos!$A$56:$A$60</c:f>
              <c:strCache>
                <c:ptCount val="5"/>
                <c:pt idx="0">
                  <c:v>Ninguno</c:v>
                </c:pt>
                <c:pt idx="1">
                  <c:v>Primaria</c:v>
                </c:pt>
                <c:pt idx="2">
                  <c:v>Secundaria (Tec / Com)</c:v>
                </c:pt>
                <c:pt idx="3">
                  <c:v>Preparatoria</c:v>
                </c:pt>
                <c:pt idx="4">
                  <c:v>Profesional / Postgrado</c:v>
                </c:pt>
              </c:strCache>
            </c:strRef>
          </c:cat>
          <c:val>
            <c:numRef>
              <c:f>DatosGráficos!$B$56:$B$60</c:f>
              <c:numCache>
                <c:formatCode>General</c:formatCode>
                <c:ptCount val="5"/>
                <c:pt idx="0">
                  <c:v>1.6022620722651482E-2</c:v>
                </c:pt>
                <c:pt idx="1">
                  <c:v>4.4297832995653152E-2</c:v>
                </c:pt>
                <c:pt idx="2">
                  <c:v>0.32233741879463196</c:v>
                </c:pt>
                <c:pt idx="3">
                  <c:v>0.49575871229171753</c:v>
                </c:pt>
                <c:pt idx="4">
                  <c:v>0.12158340960741043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71528"/>
        <c:axId val="761472312"/>
        <c:axId val="0"/>
      </c:bar3DChart>
      <c:catAx>
        <c:axId val="76147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7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7231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7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( 20B8 ) ¿Se ha resuelto algo sobre el delito de robo de vehículo?</a:t>
            </a:r>
          </a:p>
        </c:rich>
      </c:tx>
      <c:layout>
        <c:manualLayout>
          <c:xMode val="edge"/>
          <c:yMode val="edge"/>
          <c:x val="0.2410502446144112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DatosGráficos!$A$563:$A$564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DatosGráficos!$B$563:$B$564</c:f>
              <c:numCache>
                <c:formatCode>General</c:formatCode>
                <c:ptCount val="2"/>
                <c:pt idx="0">
                  <c:v>0.17647059261798859</c:v>
                </c:pt>
                <c:pt idx="1">
                  <c:v>0.82352942228317261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75936"/>
        <c:axId val="793286128"/>
        <c:axId val="0"/>
      </c:bar3DChart>
      <c:catAx>
        <c:axId val="79327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61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7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( 20C1 ) ¿Ha sufrido usted en lo personal el delito de robo casa-habitación?</a:t>
            </a:r>
          </a:p>
        </c:rich>
      </c:tx>
      <c:layout>
        <c:manualLayout>
          <c:xMode val="edge"/>
          <c:yMode val="edge"/>
          <c:x val="0.2004774522516427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DatosGráficos!$A$566:$A$567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DatosGráficos!$B$566:$B$567</c:f>
              <c:numCache>
                <c:formatCode>General</c:formatCode>
                <c:ptCount val="2"/>
                <c:pt idx="0">
                  <c:v>3.5815268754959106E-2</c:v>
                </c:pt>
                <c:pt idx="1">
                  <c:v>0.96418476104736328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9264"/>
        <c:axId val="793293968"/>
        <c:axId val="0"/>
      </c:bar3DChart>
      <c:catAx>
        <c:axId val="79328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396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( 20C2 ) ¿Fue con violencia el delito de robo casa-habitación?</a:t>
            </a:r>
          </a:p>
        </c:rich>
      </c:tx>
      <c:layout>
        <c:manualLayout>
          <c:xMode val="edge"/>
          <c:yMode val="edge"/>
          <c:x val="0.2553700536836236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DatosGráficos!$A$569:$A$570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DatosGráficos!$B$569:$B$570</c:f>
              <c:numCache>
                <c:formatCode>General</c:formatCode>
                <c:ptCount val="2"/>
                <c:pt idx="0">
                  <c:v>0.97368419170379639</c:v>
                </c:pt>
                <c:pt idx="1">
                  <c:v>2.6315789669752121E-2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7696"/>
        <c:axId val="793288480"/>
        <c:axId val="0"/>
      </c:bar3DChart>
      <c:catAx>
        <c:axId val="79328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848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( 20C3 ) ¿Fue en la delegación Álvaro Obregón el delito de robo casa-habitación?</a:t>
            </a:r>
          </a:p>
        </c:rich>
      </c:tx>
      <c:layout>
        <c:manualLayout>
          <c:xMode val="edge"/>
          <c:yMode val="edge"/>
          <c:x val="0.1766111038029554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DatosGráficos!$A$572:$A$573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DatosGráficos!$B$572:$B$573</c:f>
              <c:numCache>
                <c:formatCode>General</c:formatCode>
                <c:ptCount val="2"/>
                <c:pt idx="0">
                  <c:v>0.94736844301223755</c:v>
                </c:pt>
                <c:pt idx="1">
                  <c:v>5.2631579339504242E-2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0440"/>
        <c:axId val="793285736"/>
        <c:axId val="0"/>
      </c:bar3DChart>
      <c:catAx>
        <c:axId val="793290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573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( 20C4 ) ¿Fue en su colonia el delito de robo casa-habitación?</a:t>
            </a:r>
          </a:p>
        </c:rich>
      </c:tx>
      <c:layout>
        <c:manualLayout>
          <c:xMode val="edge"/>
          <c:yMode val="edge"/>
          <c:x val="0.2553700536836236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DatosGráficos!$A$575:$A$576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DatosGráficos!$B$575:$B$576</c:f>
              <c:numCache>
                <c:formatCode>General</c:formatCode>
                <c:ptCount val="2"/>
                <c:pt idx="0">
                  <c:v>0.92105263471603394</c:v>
                </c:pt>
                <c:pt idx="1">
                  <c:v>7.8947365283966064E-2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1224"/>
        <c:axId val="793295536"/>
        <c:axId val="0"/>
      </c:bar3DChart>
      <c:catAx>
        <c:axId val="79329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553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( 20C5 ) ¿Fue en algún transporte público el delito de robo casa-habitación?</a:t>
            </a:r>
          </a:p>
        </c:rich>
      </c:tx>
      <c:layout>
        <c:manualLayout>
          <c:xMode val="edge"/>
          <c:yMode val="edge"/>
          <c:x val="0.199284134829208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DatosGráficos!$A$578:$A$579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DatosGráficos!$B$578:$B$579</c:f>
              <c:numCache>
                <c:formatCode>General</c:formatCode>
                <c:ptCount val="2"/>
                <c:pt idx="0">
                  <c:v>2.6315789669752121E-2</c:v>
                </c:pt>
                <c:pt idx="1">
                  <c:v>0.97368419170379639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1616"/>
        <c:axId val="793295928"/>
        <c:axId val="0"/>
      </c:bar3DChart>
      <c:catAx>
        <c:axId val="79329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59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( 20C6 ) ¿Tuvo el apoyo de algún policía en el delito de robo casa-habitación?</a:t>
            </a:r>
          </a:p>
        </c:rich>
      </c:tx>
      <c:layout>
        <c:manualLayout>
          <c:xMode val="edge"/>
          <c:yMode val="edge"/>
          <c:x val="0.1921242302946021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DatosGráficos!$A$581:$A$582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DatosGráficos!$B$581:$B$582</c:f>
              <c:numCache>
                <c:formatCode>General</c:formatCode>
                <c:ptCount val="2"/>
                <c:pt idx="0">
                  <c:v>0.78947371244430542</c:v>
                </c:pt>
                <c:pt idx="1">
                  <c:v>0.21052631735801697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4360"/>
        <c:axId val="793296712"/>
        <c:axId val="0"/>
      </c:bar3DChart>
      <c:catAx>
        <c:axId val="79329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671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( 20C7 ) ¿Denunció ante el Ministerio Público el delito de robo casa-habitación?</a:t>
            </a:r>
          </a:p>
        </c:rich>
      </c:tx>
      <c:layout>
        <c:manualLayout>
          <c:xMode val="edge"/>
          <c:yMode val="edge"/>
          <c:x val="0.1825776909151272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DatosGráficos!$A$584:$A$585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DatosGráficos!$B$584:$B$585</c:f>
              <c:numCache>
                <c:formatCode>General</c:formatCode>
                <c:ptCount val="2"/>
                <c:pt idx="0">
                  <c:v>0.78947371244430542</c:v>
                </c:pt>
                <c:pt idx="1">
                  <c:v>0.21052631735801697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0048"/>
        <c:axId val="793294752"/>
        <c:axId val="0"/>
      </c:bar3DChart>
      <c:catAx>
        <c:axId val="7932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475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( 20C8 ) ¿Se ha resuelto algo sobre el delito de robo casa-habitación?</a:t>
            </a:r>
          </a:p>
        </c:rich>
      </c:tx>
      <c:layout>
        <c:manualLayout>
          <c:xMode val="edge"/>
          <c:yMode val="edge"/>
          <c:x val="0.2243438007003301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DatosGráficos!$A$587:$A$588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DatosGráficos!$B$587:$B$588</c:f>
              <c:numCache>
                <c:formatCode>General</c:formatCode>
                <c:ptCount val="2"/>
                <c:pt idx="0">
                  <c:v>0.15789473056793213</c:v>
                </c:pt>
                <c:pt idx="1">
                  <c:v>0.84210526943206787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92008"/>
        <c:axId val="793292792"/>
        <c:axId val="0"/>
      </c:bar3DChart>
      <c:catAx>
        <c:axId val="79329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279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( 20D1 ) ¿Ha sufrido usted en lo personal el delito de extorsión?</a:t>
            </a:r>
          </a:p>
        </c:rich>
      </c:tx>
      <c:layout>
        <c:manualLayout>
          <c:xMode val="edge"/>
          <c:yMode val="edge"/>
          <c:x val="0.2446301968817143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DatosGráficos!$A$590:$A$591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DatosGráficos!$B$590:$B$591</c:f>
              <c:numCache>
                <c:formatCode>General</c:formatCode>
                <c:ptCount val="2"/>
                <c:pt idx="0">
                  <c:v>1.6965126618742943E-2</c:v>
                </c:pt>
                <c:pt idx="1">
                  <c:v>0.98303484916687012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6520"/>
        <c:axId val="793297104"/>
        <c:axId val="0"/>
      </c:bar3DChart>
      <c:catAx>
        <c:axId val="79328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9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9710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D ) Nivel socioeconómico</a:t>
            </a:r>
          </a:p>
        </c:rich>
      </c:tx>
      <c:layout>
        <c:manualLayout>
          <c:xMode val="edge"/>
          <c:yMode val="edge"/>
          <c:x val="0.39140836512381061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198757763975155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DatosGráficos!$A$62:$A$66</c:f>
              <c:strCache>
                <c:ptCount val="5"/>
                <c:pt idx="0">
                  <c:v>E</c:v>
                </c:pt>
                <c:pt idx="1">
                  <c:v>D</c:v>
                </c:pt>
                <c:pt idx="2">
                  <c:v>C</c:v>
                </c:pt>
                <c:pt idx="3">
                  <c:v>C+</c:v>
                </c:pt>
                <c:pt idx="4">
                  <c:v>A/B</c:v>
                </c:pt>
              </c:strCache>
            </c:strRef>
          </c:cat>
          <c:val>
            <c:numRef>
              <c:f>DatosGráficos!$B$62:$B$66</c:f>
              <c:numCache>
                <c:formatCode>General</c:formatCode>
                <c:ptCount val="5"/>
                <c:pt idx="0">
                  <c:v>5.128205195069313E-2</c:v>
                </c:pt>
                <c:pt idx="1">
                  <c:v>0.52136754989624023</c:v>
                </c:pt>
                <c:pt idx="2">
                  <c:v>0.32573598623275757</c:v>
                </c:pt>
                <c:pt idx="3">
                  <c:v>9.4966761767864227E-2</c:v>
                </c:pt>
                <c:pt idx="4">
                  <c:v>6.6476734355092049E-3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74664"/>
        <c:axId val="761475056"/>
        <c:axId val="0"/>
      </c:bar3DChart>
      <c:catAx>
        <c:axId val="76147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7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750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7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( 20D2 ) ¿Fue con violencia el delito de extorsión?</a:t>
            </a:r>
          </a:p>
        </c:rich>
      </c:tx>
      <c:layout>
        <c:manualLayout>
          <c:xMode val="edge"/>
          <c:yMode val="edge"/>
          <c:x val="0.2995227983136952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DatosGráficos!$A$593:$A$594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DatosGráficos!$B$593:$B$594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93284952"/>
        <c:axId val="793285344"/>
        <c:axId val="0"/>
      </c:bar3DChart>
      <c:catAx>
        <c:axId val="79328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28534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9328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( 20D3 ) ¿Fue en la delegación Álvaro Obregón el delito de extorsión?</a:t>
            </a:r>
          </a:p>
        </c:rich>
      </c:tx>
      <c:layout>
        <c:manualLayout>
          <c:xMode val="edge"/>
          <c:yMode val="edge"/>
          <c:x val="0.2207638484330270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DatosGráficos!$A$596:$A$597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DatosGráficos!$B$596:$B$597</c:f>
              <c:numCache>
                <c:formatCode>General</c:formatCode>
                <c:ptCount val="2"/>
                <c:pt idx="0">
                  <c:v>0.6111111044883728</c:v>
                </c:pt>
                <c:pt idx="1">
                  <c:v>0.3888888955116272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3904"/>
        <c:axId val="800248808"/>
        <c:axId val="0"/>
      </c:bar3DChart>
      <c:catAx>
        <c:axId val="80025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8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4880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( 20D4 ) ¿Fue en su colonia el delito de extorsión?</a:t>
            </a:r>
          </a:p>
        </c:rich>
      </c:tx>
      <c:layout>
        <c:manualLayout>
          <c:xMode val="edge"/>
          <c:yMode val="edge"/>
          <c:x val="0.2995227983136952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DatosGráficos!$A$599:$A$600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DatosGráficos!$B$599:$B$600</c:f>
              <c:numCache>
                <c:formatCode>General</c:formatCode>
                <c:ptCount val="2"/>
                <c:pt idx="0">
                  <c:v>0.3333333432674408</c:v>
                </c:pt>
                <c:pt idx="1">
                  <c:v>0.66666668653488159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46064"/>
        <c:axId val="800256256"/>
        <c:axId val="0"/>
      </c:bar3DChart>
      <c:catAx>
        <c:axId val="80024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625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( 20D5 ) ¿Fue en algún transporte público el delito de extorsión?</a:t>
            </a:r>
          </a:p>
        </c:rich>
      </c:tx>
      <c:layout>
        <c:manualLayout>
          <c:xMode val="edge"/>
          <c:yMode val="edge"/>
          <c:x val="0.2434368794592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DatosGráficos!$A$602</c:f>
              <c:strCache>
                <c:ptCount val="1"/>
                <c:pt idx="0">
                  <c:v>No</c:v>
                </c:pt>
              </c:strCache>
            </c:strRef>
          </c:cat>
          <c:val>
            <c:numRef>
              <c:f>DatosGráficos!$B$602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1944"/>
        <c:axId val="800253512"/>
        <c:axId val="0"/>
      </c:bar3DChart>
      <c:catAx>
        <c:axId val="80025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351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( 20D6 ) ¿Tuvo el apoyo de algún policía en el delito de extorsión?</a:t>
            </a:r>
          </a:p>
        </c:rich>
      </c:tx>
      <c:layout>
        <c:manualLayout>
          <c:xMode val="edge"/>
          <c:yMode val="edge"/>
          <c:x val="0.2362769749246737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DatosGráficos!$A$604:$A$605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DatosGráficos!$B$604:$B$605</c:f>
              <c:numCache>
                <c:formatCode>General</c:formatCode>
                <c:ptCount val="2"/>
                <c:pt idx="0">
                  <c:v>0.1666666716337204</c:v>
                </c:pt>
                <c:pt idx="1">
                  <c:v>0.83333331346511841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44888"/>
        <c:axId val="800246848"/>
        <c:axId val="0"/>
      </c:bar3DChart>
      <c:catAx>
        <c:axId val="80024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468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( 20D7 ) ¿Denunció ante el Ministerio Público el delito de extorsión?</a:t>
            </a:r>
          </a:p>
        </c:rich>
      </c:tx>
      <c:layout>
        <c:manualLayout>
          <c:xMode val="edge"/>
          <c:yMode val="edge"/>
          <c:x val="0.2267304355451988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DatosGráficos!$A$607:$A$608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DatosGráficos!$B$607:$B$608</c:f>
              <c:numCache>
                <c:formatCode>General</c:formatCode>
                <c:ptCount val="2"/>
                <c:pt idx="0">
                  <c:v>0.27777779102325439</c:v>
                </c:pt>
                <c:pt idx="1">
                  <c:v>0.72222220897674561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47632"/>
        <c:axId val="800255080"/>
        <c:axId val="0"/>
      </c:bar3DChart>
      <c:catAx>
        <c:axId val="80024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508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( 20D8 ) ¿Se ha resuelto algo sobre el delito de extorsión?</a:t>
            </a:r>
          </a:p>
        </c:rich>
      </c:tx>
      <c:layout>
        <c:manualLayout>
          <c:xMode val="edge"/>
          <c:yMode val="edge"/>
          <c:x val="0.2684965453304017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DatosGráficos!$A$610:$A$611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DatosGráficos!$B$610:$B$611</c:f>
              <c:numCache>
                <c:formatCode>General</c:formatCode>
                <c:ptCount val="2"/>
                <c:pt idx="0">
                  <c:v>5.55555559694767E-2</c:v>
                </c:pt>
                <c:pt idx="1">
                  <c:v>0.94444441795349121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48416"/>
        <c:axId val="800249200"/>
        <c:axId val="0"/>
      </c:bar3DChart>
      <c:catAx>
        <c:axId val="80024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4920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( 20E1 ) ¿Ha sufrido usted en lo personal el delito de lesión dolosa con arma blanca?</a:t>
            </a:r>
          </a:p>
        </c:rich>
      </c:tx>
      <c:layout>
        <c:manualLayout>
          <c:xMode val="edge"/>
          <c:yMode val="edge"/>
          <c:x val="0.1646779295786117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DatosGráficos!$A$613:$A$614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DatosGráficos!$B$613:$B$614</c:f>
              <c:numCache>
                <c:formatCode>General</c:formatCode>
                <c:ptCount val="2"/>
                <c:pt idx="0">
                  <c:v>4.147031158208847E-2</c:v>
                </c:pt>
                <c:pt idx="1">
                  <c:v>0.95852971076965332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49984"/>
        <c:axId val="800250376"/>
        <c:axId val="0"/>
      </c:bar3DChart>
      <c:catAx>
        <c:axId val="8002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03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( 20E2 ) ¿Fue con violencia el delito de lesión dolosa con arma blanca?</a:t>
            </a:r>
          </a:p>
        </c:rich>
      </c:tx>
      <c:layout>
        <c:manualLayout>
          <c:xMode val="edge"/>
          <c:yMode val="edge"/>
          <c:x val="0.2195705310105926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DatosGráficos!$A$616:$A$617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DatosGráficos!$B$616:$B$617</c:f>
              <c:numCache>
                <c:formatCode>General</c:formatCode>
                <c:ptCount val="2"/>
                <c:pt idx="0">
                  <c:v>0.97727274894714355</c:v>
                </c:pt>
                <c:pt idx="1">
                  <c:v>2.2727273404598236E-2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2336"/>
        <c:axId val="800251160"/>
        <c:axId val="0"/>
      </c:bar3DChart>
      <c:catAx>
        <c:axId val="80025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116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( 20E3 ) ¿Fue en la delegación Álvaro Obregón el delito de lesión dolosa con arma blanca?</a:t>
            </a:r>
          </a:p>
        </c:rich>
      </c:tx>
      <c:layout>
        <c:manualLayout>
          <c:xMode val="edge"/>
          <c:yMode val="edge"/>
          <c:x val="0.1408115811299244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372359536027667E-2"/>
          <c:y val="0.10559006211180125"/>
          <c:w val="0.90692176949032843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DatosGráficos!$A$619:$A$620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DatosGráficos!$B$619:$B$620</c:f>
              <c:numCache>
                <c:formatCode>General</c:formatCode>
                <c:ptCount val="2"/>
                <c:pt idx="0">
                  <c:v>0.90909093618392944</c:v>
                </c:pt>
                <c:pt idx="1">
                  <c:v>9.0909093618392944E-2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1552"/>
        <c:axId val="800254296"/>
        <c:axId val="0"/>
      </c:bar3DChart>
      <c:catAx>
        <c:axId val="80025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42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E ) ¿Tiene auto o vehículo en su hogar?</a:t>
            </a:r>
          </a:p>
        </c:rich>
      </c:tx>
      <c:layout>
        <c:manualLayout>
          <c:xMode val="edge"/>
          <c:yMode val="edge"/>
          <c:x val="0.33651576369182967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DatosGráficos!$A$68:$A$69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DatosGráficos!$B$68:$B$69</c:f>
              <c:numCache>
                <c:formatCode>General</c:formatCode>
                <c:ptCount val="2"/>
                <c:pt idx="0">
                  <c:v>0.60131949186325073</c:v>
                </c:pt>
                <c:pt idx="1">
                  <c:v>0.39868047833442688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61462904"/>
        <c:axId val="761463688"/>
        <c:axId val="0"/>
      </c:bar3DChart>
      <c:catAx>
        <c:axId val="76146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6368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76146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( 20E4 ) ¿Fue en su colonia el delito de lesión dolosa con arma blanca?</a:t>
            </a:r>
          </a:p>
        </c:rich>
      </c:tx>
      <c:layout>
        <c:manualLayout>
          <c:xMode val="edge"/>
          <c:yMode val="edge"/>
          <c:x val="0.2195705310105926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DatosGráficos!$A$622:$A$623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DatosGráficos!$B$622:$B$623</c:f>
              <c:numCache>
                <c:formatCode>General</c:formatCode>
                <c:ptCount val="2"/>
                <c:pt idx="0">
                  <c:v>0.63636362552642822</c:v>
                </c:pt>
                <c:pt idx="1">
                  <c:v>0.36363637447357178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2728"/>
        <c:axId val="800253120"/>
        <c:axId val="0"/>
      </c:bar3DChart>
      <c:catAx>
        <c:axId val="800252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312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( 20E5 ) ¿Fue en algún transporte público el delito de lesión dolosa con arma blanca?</a:t>
            </a:r>
          </a:p>
        </c:rich>
      </c:tx>
      <c:layout>
        <c:manualLayout>
          <c:xMode val="edge"/>
          <c:yMode val="edge"/>
          <c:x val="0.16348461215617738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DatosGráficos!$A$625:$A$626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DatosGráficos!$B$625:$B$626</c:f>
              <c:numCache>
                <c:formatCode>General</c:formatCode>
                <c:ptCount val="2"/>
                <c:pt idx="0">
                  <c:v>0.18181818723678589</c:v>
                </c:pt>
                <c:pt idx="1">
                  <c:v>0.81818181276321411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5472"/>
        <c:axId val="800245280"/>
        <c:axId val="0"/>
      </c:bar3DChart>
      <c:catAx>
        <c:axId val="80025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4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45280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( 20E6 ) ¿Tuvo el apoyo de algún policía en el delito de lesión dolosa con arma blanca?</a:t>
            </a:r>
          </a:p>
        </c:rich>
      </c:tx>
      <c:layout>
        <c:manualLayout>
          <c:xMode val="edge"/>
          <c:yMode val="edge"/>
          <c:x val="0.15632470762157116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DatosGráficos!$A$628:$A$629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DatosGráficos!$B$628:$B$629</c:f>
              <c:numCache>
                <c:formatCode>General</c:formatCode>
                <c:ptCount val="2"/>
                <c:pt idx="0">
                  <c:v>0.45454546809196472</c:v>
                </c:pt>
                <c:pt idx="1">
                  <c:v>0.54545456171035767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1744"/>
        <c:axId val="800267232"/>
        <c:axId val="0"/>
      </c:bar3DChart>
      <c:catAx>
        <c:axId val="80026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723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( 20E7 ) ¿Denunció ante el Ministerio Público el delito de lesión dolosa con arma blanca?</a:t>
            </a:r>
          </a:p>
        </c:rich>
      </c:tx>
      <c:layout>
        <c:manualLayout>
          <c:xMode val="edge"/>
          <c:yMode val="edge"/>
          <c:x val="0.1467781682420962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DatosGráficos!$A$631:$A$632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DatosGráficos!$B$631:$B$632</c:f>
              <c:numCache>
                <c:formatCode>General</c:formatCode>
                <c:ptCount val="2"/>
                <c:pt idx="0">
                  <c:v>0.38636362552642822</c:v>
                </c:pt>
                <c:pt idx="1">
                  <c:v>0.61363637447357178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9000"/>
        <c:axId val="800259392"/>
        <c:axId val="0"/>
      </c:bar3DChart>
      <c:catAx>
        <c:axId val="80025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939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( 20E8 ) ¿Se ha resuelto algo sobre el delito de lesión dolosa con arma blanca?</a:t>
            </a:r>
          </a:p>
        </c:rich>
      </c:tx>
      <c:layout>
        <c:manualLayout>
          <c:xMode val="edge"/>
          <c:yMode val="edge"/>
          <c:x val="0.1885442780272990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DatosGráficos!$A$634:$A$635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DatosGráficos!$B$634:$B$635</c:f>
              <c:numCache>
                <c:formatCode>General</c:formatCode>
                <c:ptCount val="2"/>
                <c:pt idx="0">
                  <c:v>0.18181818723678589</c:v>
                </c:pt>
                <c:pt idx="1">
                  <c:v>0.81818181276321411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57432"/>
        <c:axId val="800266448"/>
        <c:axId val="0"/>
      </c:bar3DChart>
      <c:catAx>
        <c:axId val="800257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64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( 21A ) ¿Sabe si en su colonia se han cometido homicidios relacionados al crimen organizado?</a:t>
            </a:r>
          </a:p>
        </c:rich>
      </c:tx>
      <c:layout>
        <c:manualLayout>
          <c:xMode val="edge"/>
          <c:yMode val="edge"/>
          <c:x val="0.1300717243280150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DatosGráficos!$A$637:$A$638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DatosGráficos!$B$637:$B$638</c:f>
              <c:numCache>
                <c:formatCode>General</c:formatCode>
                <c:ptCount val="2"/>
                <c:pt idx="0">
                  <c:v>0.50047123432159424</c:v>
                </c:pt>
                <c:pt idx="1">
                  <c:v>0.49952873587608337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3312"/>
        <c:axId val="800259784"/>
        <c:axId val="0"/>
      </c:bar3DChart>
      <c:catAx>
        <c:axId val="80026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978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( 21B ) ¿Sabe si en su colonia se han cometido secuestros?</a:t>
            </a:r>
          </a:p>
        </c:rich>
      </c:tx>
      <c:layout>
        <c:manualLayout>
          <c:xMode val="edge"/>
          <c:yMode val="edge"/>
          <c:x val="0.2661099104855329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DatosGráficos!$A$640:$A$641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DatosGráficos!$B$640:$B$641</c:f>
              <c:numCache>
                <c:formatCode>General</c:formatCode>
                <c:ptCount val="2"/>
                <c:pt idx="0">
                  <c:v>0.56267672777175903</c:v>
                </c:pt>
                <c:pt idx="1">
                  <c:v>0.43732327222824097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6840"/>
        <c:axId val="800268016"/>
        <c:axId val="0"/>
      </c:bar3DChart>
      <c:catAx>
        <c:axId val="80026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801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( 21C ) ¿Sabe si en su colonia existe narcomenudeo?</a:t>
            </a:r>
          </a:p>
        </c:rich>
      </c:tx>
      <c:layout>
        <c:manualLayout>
          <c:xMode val="edge"/>
          <c:yMode val="edge"/>
          <c:x val="0.28997625893422035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DatosGráficos!$A$643:$A$644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DatosGráficos!$B$643:$B$644</c:f>
              <c:numCache>
                <c:formatCode>General</c:formatCode>
                <c:ptCount val="2"/>
                <c:pt idx="0">
                  <c:v>0.66540998220443726</c:v>
                </c:pt>
                <c:pt idx="1">
                  <c:v>0.33459001779556274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4488"/>
        <c:axId val="800262528"/>
        <c:axId val="0"/>
      </c:bar3DChart>
      <c:catAx>
        <c:axId val="80026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252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( 21D ) ¿Sabe si en su colonia existen bandas de delincuentes?</a:t>
            </a:r>
          </a:p>
        </c:rich>
      </c:tx>
      <c:layout>
        <c:manualLayout>
          <c:xMode val="edge"/>
          <c:yMode val="edge"/>
          <c:x val="0.25059678399388619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DatosGráficos!$A$646:$A$647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DatosGráficos!$B$646:$B$647</c:f>
              <c:numCache>
                <c:formatCode>General</c:formatCode>
                <c:ptCount val="2"/>
                <c:pt idx="0">
                  <c:v>0.77379828691482544</c:v>
                </c:pt>
                <c:pt idx="1">
                  <c:v>0.22620169818401337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4096"/>
        <c:axId val="800260176"/>
        <c:axId val="0"/>
      </c:bar3DChart>
      <c:catAx>
        <c:axId val="8002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6017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( 21E ) ¿Sabe si en su colonia existen bandas de jóvenes</a:t>
            </a:r>
          </a:p>
        </c:rich>
      </c:tx>
      <c:layout>
        <c:manualLayout>
          <c:xMode val="edge"/>
          <c:yMode val="edge"/>
          <c:x val="0.27565644986500792"/>
          <c:y val="2.795031055900621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9212450829525068E-2"/>
          <c:y val="0.10559006211180125"/>
          <c:w val="0.91408167819683106"/>
          <c:h val="0.829192546583850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DatosGráficos!$A$649:$A$650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DatosGráficos!$B$649:$B$650</c:f>
              <c:numCache>
                <c:formatCode>General</c:formatCode>
                <c:ptCount val="2"/>
                <c:pt idx="0">
                  <c:v>0.84731388092041016</c:v>
                </c:pt>
                <c:pt idx="1">
                  <c:v>0.15268614888191223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00268800"/>
        <c:axId val="800256648"/>
        <c:axId val="0"/>
      </c:bar3DChart>
      <c:catAx>
        <c:axId val="80026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5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5664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0026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97" Type="http://schemas.openxmlformats.org/officeDocument/2006/relationships/chart" Target="../charts/chart9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</xdr:row>
      <xdr:rowOff>0</xdr:rowOff>
    </xdr:from>
    <xdr:to>
      <xdr:col>10</xdr:col>
      <xdr:colOff>742950</xdr:colOff>
      <xdr:row>38</xdr:row>
      <xdr:rowOff>142875</xdr:rowOff>
    </xdr:to>
    <xdr:graphicFrame macro="">
      <xdr:nvGraphicFramePr>
        <xdr:cNvPr id="122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381000</xdr:colOff>
      <xdr:row>1</xdr:row>
      <xdr:rowOff>0</xdr:rowOff>
    </xdr:from>
    <xdr:to>
      <xdr:col>21</xdr:col>
      <xdr:colOff>742950</xdr:colOff>
      <xdr:row>38</xdr:row>
      <xdr:rowOff>142875</xdr:rowOff>
    </xdr:to>
    <xdr:graphicFrame macro="">
      <xdr:nvGraphicFramePr>
        <xdr:cNvPr id="123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381000</xdr:colOff>
      <xdr:row>1</xdr:row>
      <xdr:rowOff>0</xdr:rowOff>
    </xdr:from>
    <xdr:to>
      <xdr:col>32</xdr:col>
      <xdr:colOff>742950</xdr:colOff>
      <xdr:row>38</xdr:row>
      <xdr:rowOff>142875</xdr:rowOff>
    </xdr:to>
    <xdr:graphicFrame macro="">
      <xdr:nvGraphicFramePr>
        <xdr:cNvPr id="123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381000</xdr:colOff>
      <xdr:row>1</xdr:row>
      <xdr:rowOff>0</xdr:rowOff>
    </xdr:from>
    <xdr:to>
      <xdr:col>43</xdr:col>
      <xdr:colOff>742950</xdr:colOff>
      <xdr:row>38</xdr:row>
      <xdr:rowOff>142875</xdr:rowOff>
    </xdr:to>
    <xdr:graphicFrame macro="">
      <xdr:nvGraphicFramePr>
        <xdr:cNvPr id="123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44</xdr:col>
      <xdr:colOff>381000</xdr:colOff>
      <xdr:row>1</xdr:row>
      <xdr:rowOff>0</xdr:rowOff>
    </xdr:from>
    <xdr:to>
      <xdr:col>54</xdr:col>
      <xdr:colOff>742950</xdr:colOff>
      <xdr:row>38</xdr:row>
      <xdr:rowOff>142875</xdr:rowOff>
    </xdr:to>
    <xdr:graphicFrame macro="">
      <xdr:nvGraphicFramePr>
        <xdr:cNvPr id="123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55</xdr:col>
      <xdr:colOff>381000</xdr:colOff>
      <xdr:row>1</xdr:row>
      <xdr:rowOff>0</xdr:rowOff>
    </xdr:from>
    <xdr:to>
      <xdr:col>65</xdr:col>
      <xdr:colOff>742950</xdr:colOff>
      <xdr:row>38</xdr:row>
      <xdr:rowOff>142875</xdr:rowOff>
    </xdr:to>
    <xdr:graphicFrame macro="">
      <xdr:nvGraphicFramePr>
        <xdr:cNvPr id="1234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66</xdr:col>
      <xdr:colOff>381000</xdr:colOff>
      <xdr:row>1</xdr:row>
      <xdr:rowOff>0</xdr:rowOff>
    </xdr:from>
    <xdr:to>
      <xdr:col>76</xdr:col>
      <xdr:colOff>742950</xdr:colOff>
      <xdr:row>38</xdr:row>
      <xdr:rowOff>142875</xdr:rowOff>
    </xdr:to>
    <xdr:graphicFrame macro="">
      <xdr:nvGraphicFramePr>
        <xdr:cNvPr id="123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77</xdr:col>
      <xdr:colOff>381000</xdr:colOff>
      <xdr:row>1</xdr:row>
      <xdr:rowOff>0</xdr:rowOff>
    </xdr:from>
    <xdr:to>
      <xdr:col>87</xdr:col>
      <xdr:colOff>742950</xdr:colOff>
      <xdr:row>38</xdr:row>
      <xdr:rowOff>142875</xdr:rowOff>
    </xdr:to>
    <xdr:graphicFrame macro="">
      <xdr:nvGraphicFramePr>
        <xdr:cNvPr id="1236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88</xdr:col>
      <xdr:colOff>381000</xdr:colOff>
      <xdr:row>1</xdr:row>
      <xdr:rowOff>0</xdr:rowOff>
    </xdr:from>
    <xdr:to>
      <xdr:col>98</xdr:col>
      <xdr:colOff>742950</xdr:colOff>
      <xdr:row>38</xdr:row>
      <xdr:rowOff>142875</xdr:rowOff>
    </xdr:to>
    <xdr:graphicFrame macro="">
      <xdr:nvGraphicFramePr>
        <xdr:cNvPr id="1237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99</xdr:col>
      <xdr:colOff>381000</xdr:colOff>
      <xdr:row>1</xdr:row>
      <xdr:rowOff>0</xdr:rowOff>
    </xdr:from>
    <xdr:to>
      <xdr:col>109</xdr:col>
      <xdr:colOff>742950</xdr:colOff>
      <xdr:row>38</xdr:row>
      <xdr:rowOff>142875</xdr:rowOff>
    </xdr:to>
    <xdr:graphicFrame macro="">
      <xdr:nvGraphicFramePr>
        <xdr:cNvPr id="123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110</xdr:col>
      <xdr:colOff>381000</xdr:colOff>
      <xdr:row>1</xdr:row>
      <xdr:rowOff>0</xdr:rowOff>
    </xdr:from>
    <xdr:to>
      <xdr:col>120</xdr:col>
      <xdr:colOff>742950</xdr:colOff>
      <xdr:row>38</xdr:row>
      <xdr:rowOff>142875</xdr:rowOff>
    </xdr:to>
    <xdr:graphicFrame macro="">
      <xdr:nvGraphicFramePr>
        <xdr:cNvPr id="1239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121</xdr:col>
      <xdr:colOff>381000</xdr:colOff>
      <xdr:row>1</xdr:row>
      <xdr:rowOff>0</xdr:rowOff>
    </xdr:from>
    <xdr:to>
      <xdr:col>131</xdr:col>
      <xdr:colOff>742950</xdr:colOff>
      <xdr:row>38</xdr:row>
      <xdr:rowOff>142875</xdr:rowOff>
    </xdr:to>
    <xdr:graphicFrame macro="">
      <xdr:nvGraphicFramePr>
        <xdr:cNvPr id="1240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132</xdr:col>
      <xdr:colOff>381000</xdr:colOff>
      <xdr:row>1</xdr:row>
      <xdr:rowOff>0</xdr:rowOff>
    </xdr:from>
    <xdr:to>
      <xdr:col>142</xdr:col>
      <xdr:colOff>742950</xdr:colOff>
      <xdr:row>38</xdr:row>
      <xdr:rowOff>142875</xdr:rowOff>
    </xdr:to>
    <xdr:graphicFrame macro="">
      <xdr:nvGraphicFramePr>
        <xdr:cNvPr id="1241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143</xdr:col>
      <xdr:colOff>381000</xdr:colOff>
      <xdr:row>1</xdr:row>
      <xdr:rowOff>0</xdr:rowOff>
    </xdr:from>
    <xdr:to>
      <xdr:col>153</xdr:col>
      <xdr:colOff>742950</xdr:colOff>
      <xdr:row>38</xdr:row>
      <xdr:rowOff>142875</xdr:rowOff>
    </xdr:to>
    <xdr:graphicFrame macro="">
      <xdr:nvGraphicFramePr>
        <xdr:cNvPr id="1242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154</xdr:col>
      <xdr:colOff>381000</xdr:colOff>
      <xdr:row>1</xdr:row>
      <xdr:rowOff>0</xdr:rowOff>
    </xdr:from>
    <xdr:to>
      <xdr:col>164</xdr:col>
      <xdr:colOff>742950</xdr:colOff>
      <xdr:row>38</xdr:row>
      <xdr:rowOff>142875</xdr:rowOff>
    </xdr:to>
    <xdr:graphicFrame macro="">
      <xdr:nvGraphicFramePr>
        <xdr:cNvPr id="1243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165</xdr:col>
      <xdr:colOff>381000</xdr:colOff>
      <xdr:row>1</xdr:row>
      <xdr:rowOff>0</xdr:rowOff>
    </xdr:from>
    <xdr:to>
      <xdr:col>175</xdr:col>
      <xdr:colOff>742950</xdr:colOff>
      <xdr:row>38</xdr:row>
      <xdr:rowOff>142875</xdr:rowOff>
    </xdr:to>
    <xdr:graphicFrame macro="">
      <xdr:nvGraphicFramePr>
        <xdr:cNvPr id="1244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176</xdr:col>
      <xdr:colOff>381000</xdr:colOff>
      <xdr:row>1</xdr:row>
      <xdr:rowOff>0</xdr:rowOff>
    </xdr:from>
    <xdr:to>
      <xdr:col>186</xdr:col>
      <xdr:colOff>742950</xdr:colOff>
      <xdr:row>38</xdr:row>
      <xdr:rowOff>142875</xdr:rowOff>
    </xdr:to>
    <xdr:graphicFrame macro="">
      <xdr:nvGraphicFramePr>
        <xdr:cNvPr id="1245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187</xdr:col>
      <xdr:colOff>381000</xdr:colOff>
      <xdr:row>1</xdr:row>
      <xdr:rowOff>0</xdr:rowOff>
    </xdr:from>
    <xdr:to>
      <xdr:col>197</xdr:col>
      <xdr:colOff>742950</xdr:colOff>
      <xdr:row>38</xdr:row>
      <xdr:rowOff>142875</xdr:rowOff>
    </xdr:to>
    <xdr:graphicFrame macro="">
      <xdr:nvGraphicFramePr>
        <xdr:cNvPr id="1246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198</xdr:col>
      <xdr:colOff>381000</xdr:colOff>
      <xdr:row>1</xdr:row>
      <xdr:rowOff>0</xdr:rowOff>
    </xdr:from>
    <xdr:to>
      <xdr:col>208</xdr:col>
      <xdr:colOff>742950</xdr:colOff>
      <xdr:row>38</xdr:row>
      <xdr:rowOff>142875</xdr:rowOff>
    </xdr:to>
    <xdr:graphicFrame macro="">
      <xdr:nvGraphicFramePr>
        <xdr:cNvPr id="1247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209</xdr:col>
      <xdr:colOff>381000</xdr:colOff>
      <xdr:row>1</xdr:row>
      <xdr:rowOff>0</xdr:rowOff>
    </xdr:from>
    <xdr:to>
      <xdr:col>219</xdr:col>
      <xdr:colOff>742950</xdr:colOff>
      <xdr:row>38</xdr:row>
      <xdr:rowOff>142875</xdr:rowOff>
    </xdr:to>
    <xdr:graphicFrame macro="">
      <xdr:nvGraphicFramePr>
        <xdr:cNvPr id="1248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220</xdr:col>
      <xdr:colOff>381000</xdr:colOff>
      <xdr:row>1</xdr:row>
      <xdr:rowOff>0</xdr:rowOff>
    </xdr:from>
    <xdr:to>
      <xdr:col>230</xdr:col>
      <xdr:colOff>742950</xdr:colOff>
      <xdr:row>38</xdr:row>
      <xdr:rowOff>142875</xdr:rowOff>
    </xdr:to>
    <xdr:graphicFrame macro="">
      <xdr:nvGraphicFramePr>
        <xdr:cNvPr id="1249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231</xdr:col>
      <xdr:colOff>381000</xdr:colOff>
      <xdr:row>1</xdr:row>
      <xdr:rowOff>0</xdr:rowOff>
    </xdr:from>
    <xdr:to>
      <xdr:col>241</xdr:col>
      <xdr:colOff>742950</xdr:colOff>
      <xdr:row>38</xdr:row>
      <xdr:rowOff>142875</xdr:rowOff>
    </xdr:to>
    <xdr:graphicFrame macro="">
      <xdr:nvGraphicFramePr>
        <xdr:cNvPr id="1250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242</xdr:col>
      <xdr:colOff>381000</xdr:colOff>
      <xdr:row>1</xdr:row>
      <xdr:rowOff>0</xdr:rowOff>
    </xdr:from>
    <xdr:to>
      <xdr:col>252</xdr:col>
      <xdr:colOff>742950</xdr:colOff>
      <xdr:row>38</xdr:row>
      <xdr:rowOff>142875</xdr:rowOff>
    </xdr:to>
    <xdr:graphicFrame macro="">
      <xdr:nvGraphicFramePr>
        <xdr:cNvPr id="1251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39</xdr:row>
      <xdr:rowOff>142875</xdr:rowOff>
    </xdr:from>
    <xdr:to>
      <xdr:col>10</xdr:col>
      <xdr:colOff>361950</xdr:colOff>
      <xdr:row>77</xdr:row>
      <xdr:rowOff>123825</xdr:rowOff>
    </xdr:to>
    <xdr:graphicFrame macro="">
      <xdr:nvGraphicFramePr>
        <xdr:cNvPr id="1252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0</xdr:colOff>
      <xdr:row>39</xdr:row>
      <xdr:rowOff>142875</xdr:rowOff>
    </xdr:from>
    <xdr:to>
      <xdr:col>21</xdr:col>
      <xdr:colOff>361950</xdr:colOff>
      <xdr:row>77</xdr:row>
      <xdr:rowOff>123825</xdr:rowOff>
    </xdr:to>
    <xdr:graphicFrame macro="">
      <xdr:nvGraphicFramePr>
        <xdr:cNvPr id="1253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22</xdr:col>
      <xdr:colOff>0</xdr:colOff>
      <xdr:row>39</xdr:row>
      <xdr:rowOff>142875</xdr:rowOff>
    </xdr:from>
    <xdr:to>
      <xdr:col>32</xdr:col>
      <xdr:colOff>361950</xdr:colOff>
      <xdr:row>77</xdr:row>
      <xdr:rowOff>123825</xdr:rowOff>
    </xdr:to>
    <xdr:graphicFrame macro="">
      <xdr:nvGraphicFramePr>
        <xdr:cNvPr id="1254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33</xdr:col>
      <xdr:colOff>0</xdr:colOff>
      <xdr:row>39</xdr:row>
      <xdr:rowOff>142875</xdr:rowOff>
    </xdr:from>
    <xdr:to>
      <xdr:col>43</xdr:col>
      <xdr:colOff>361950</xdr:colOff>
      <xdr:row>77</xdr:row>
      <xdr:rowOff>123825</xdr:rowOff>
    </xdr:to>
    <xdr:graphicFrame macro="">
      <xdr:nvGraphicFramePr>
        <xdr:cNvPr id="1255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44</xdr:col>
      <xdr:colOff>0</xdr:colOff>
      <xdr:row>39</xdr:row>
      <xdr:rowOff>142875</xdr:rowOff>
    </xdr:from>
    <xdr:to>
      <xdr:col>54</xdr:col>
      <xdr:colOff>361950</xdr:colOff>
      <xdr:row>77</xdr:row>
      <xdr:rowOff>123825</xdr:rowOff>
    </xdr:to>
    <xdr:graphicFrame macro="">
      <xdr:nvGraphicFramePr>
        <xdr:cNvPr id="1256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55</xdr:col>
      <xdr:colOff>0</xdr:colOff>
      <xdr:row>39</xdr:row>
      <xdr:rowOff>142875</xdr:rowOff>
    </xdr:from>
    <xdr:to>
      <xdr:col>65</xdr:col>
      <xdr:colOff>361950</xdr:colOff>
      <xdr:row>77</xdr:row>
      <xdr:rowOff>123825</xdr:rowOff>
    </xdr:to>
    <xdr:graphicFrame macro="">
      <xdr:nvGraphicFramePr>
        <xdr:cNvPr id="1257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66</xdr:col>
      <xdr:colOff>0</xdr:colOff>
      <xdr:row>39</xdr:row>
      <xdr:rowOff>142875</xdr:rowOff>
    </xdr:from>
    <xdr:to>
      <xdr:col>76</xdr:col>
      <xdr:colOff>361950</xdr:colOff>
      <xdr:row>77</xdr:row>
      <xdr:rowOff>123825</xdr:rowOff>
    </xdr:to>
    <xdr:graphicFrame macro="">
      <xdr:nvGraphicFramePr>
        <xdr:cNvPr id="1258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77</xdr:col>
      <xdr:colOff>0</xdr:colOff>
      <xdr:row>39</xdr:row>
      <xdr:rowOff>142875</xdr:rowOff>
    </xdr:from>
    <xdr:to>
      <xdr:col>87</xdr:col>
      <xdr:colOff>361950</xdr:colOff>
      <xdr:row>77</xdr:row>
      <xdr:rowOff>123825</xdr:rowOff>
    </xdr:to>
    <xdr:graphicFrame macro="">
      <xdr:nvGraphicFramePr>
        <xdr:cNvPr id="1259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88</xdr:col>
      <xdr:colOff>0</xdr:colOff>
      <xdr:row>39</xdr:row>
      <xdr:rowOff>142875</xdr:rowOff>
    </xdr:from>
    <xdr:to>
      <xdr:col>98</xdr:col>
      <xdr:colOff>361950</xdr:colOff>
      <xdr:row>77</xdr:row>
      <xdr:rowOff>123825</xdr:rowOff>
    </xdr:to>
    <xdr:graphicFrame macro="">
      <xdr:nvGraphicFramePr>
        <xdr:cNvPr id="1260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99</xdr:col>
      <xdr:colOff>0</xdr:colOff>
      <xdr:row>39</xdr:row>
      <xdr:rowOff>142875</xdr:rowOff>
    </xdr:from>
    <xdr:to>
      <xdr:col>109</xdr:col>
      <xdr:colOff>361950</xdr:colOff>
      <xdr:row>77</xdr:row>
      <xdr:rowOff>123825</xdr:rowOff>
    </xdr:to>
    <xdr:graphicFrame macro="">
      <xdr:nvGraphicFramePr>
        <xdr:cNvPr id="1261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110</xdr:col>
      <xdr:colOff>0</xdr:colOff>
      <xdr:row>39</xdr:row>
      <xdr:rowOff>142875</xdr:rowOff>
    </xdr:from>
    <xdr:to>
      <xdr:col>120</xdr:col>
      <xdr:colOff>361950</xdr:colOff>
      <xdr:row>77</xdr:row>
      <xdr:rowOff>123825</xdr:rowOff>
    </xdr:to>
    <xdr:graphicFrame macro="">
      <xdr:nvGraphicFramePr>
        <xdr:cNvPr id="1262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121</xdr:col>
      <xdr:colOff>0</xdr:colOff>
      <xdr:row>39</xdr:row>
      <xdr:rowOff>142875</xdr:rowOff>
    </xdr:from>
    <xdr:to>
      <xdr:col>131</xdr:col>
      <xdr:colOff>361950</xdr:colOff>
      <xdr:row>77</xdr:row>
      <xdr:rowOff>123825</xdr:rowOff>
    </xdr:to>
    <xdr:graphicFrame macro="">
      <xdr:nvGraphicFramePr>
        <xdr:cNvPr id="1263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132</xdr:col>
      <xdr:colOff>0</xdr:colOff>
      <xdr:row>39</xdr:row>
      <xdr:rowOff>142875</xdr:rowOff>
    </xdr:from>
    <xdr:to>
      <xdr:col>142</xdr:col>
      <xdr:colOff>361950</xdr:colOff>
      <xdr:row>77</xdr:row>
      <xdr:rowOff>123825</xdr:rowOff>
    </xdr:to>
    <xdr:graphicFrame macro="">
      <xdr:nvGraphicFramePr>
        <xdr:cNvPr id="1264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143</xdr:col>
      <xdr:colOff>0</xdr:colOff>
      <xdr:row>39</xdr:row>
      <xdr:rowOff>142875</xdr:rowOff>
    </xdr:from>
    <xdr:to>
      <xdr:col>153</xdr:col>
      <xdr:colOff>361950</xdr:colOff>
      <xdr:row>77</xdr:row>
      <xdr:rowOff>123825</xdr:rowOff>
    </xdr:to>
    <xdr:graphicFrame macro="">
      <xdr:nvGraphicFramePr>
        <xdr:cNvPr id="1265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154</xdr:col>
      <xdr:colOff>0</xdr:colOff>
      <xdr:row>39</xdr:row>
      <xdr:rowOff>142875</xdr:rowOff>
    </xdr:from>
    <xdr:to>
      <xdr:col>164</xdr:col>
      <xdr:colOff>361950</xdr:colOff>
      <xdr:row>77</xdr:row>
      <xdr:rowOff>123825</xdr:rowOff>
    </xdr:to>
    <xdr:graphicFrame macro="">
      <xdr:nvGraphicFramePr>
        <xdr:cNvPr id="1266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165</xdr:col>
      <xdr:colOff>0</xdr:colOff>
      <xdr:row>39</xdr:row>
      <xdr:rowOff>142875</xdr:rowOff>
    </xdr:from>
    <xdr:to>
      <xdr:col>175</xdr:col>
      <xdr:colOff>361950</xdr:colOff>
      <xdr:row>77</xdr:row>
      <xdr:rowOff>123825</xdr:rowOff>
    </xdr:to>
    <xdr:graphicFrame macro="">
      <xdr:nvGraphicFramePr>
        <xdr:cNvPr id="1267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176</xdr:col>
      <xdr:colOff>0</xdr:colOff>
      <xdr:row>39</xdr:row>
      <xdr:rowOff>142875</xdr:rowOff>
    </xdr:from>
    <xdr:to>
      <xdr:col>186</xdr:col>
      <xdr:colOff>361950</xdr:colOff>
      <xdr:row>77</xdr:row>
      <xdr:rowOff>123825</xdr:rowOff>
    </xdr:to>
    <xdr:graphicFrame macro="">
      <xdr:nvGraphicFramePr>
        <xdr:cNvPr id="1268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187</xdr:col>
      <xdr:colOff>0</xdr:colOff>
      <xdr:row>39</xdr:row>
      <xdr:rowOff>142875</xdr:rowOff>
    </xdr:from>
    <xdr:to>
      <xdr:col>197</xdr:col>
      <xdr:colOff>361950</xdr:colOff>
      <xdr:row>77</xdr:row>
      <xdr:rowOff>123825</xdr:rowOff>
    </xdr:to>
    <xdr:graphicFrame macro="">
      <xdr:nvGraphicFramePr>
        <xdr:cNvPr id="1269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198</xdr:col>
      <xdr:colOff>0</xdr:colOff>
      <xdr:row>39</xdr:row>
      <xdr:rowOff>142875</xdr:rowOff>
    </xdr:from>
    <xdr:to>
      <xdr:col>208</xdr:col>
      <xdr:colOff>361950</xdr:colOff>
      <xdr:row>77</xdr:row>
      <xdr:rowOff>123825</xdr:rowOff>
    </xdr:to>
    <xdr:graphicFrame macro="">
      <xdr:nvGraphicFramePr>
        <xdr:cNvPr id="1270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209</xdr:col>
      <xdr:colOff>0</xdr:colOff>
      <xdr:row>39</xdr:row>
      <xdr:rowOff>142875</xdr:rowOff>
    </xdr:from>
    <xdr:to>
      <xdr:col>219</xdr:col>
      <xdr:colOff>361950</xdr:colOff>
      <xdr:row>77</xdr:row>
      <xdr:rowOff>123825</xdr:rowOff>
    </xdr:to>
    <xdr:graphicFrame macro="">
      <xdr:nvGraphicFramePr>
        <xdr:cNvPr id="1271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220</xdr:col>
      <xdr:colOff>0</xdr:colOff>
      <xdr:row>39</xdr:row>
      <xdr:rowOff>142875</xdr:rowOff>
    </xdr:from>
    <xdr:to>
      <xdr:col>230</xdr:col>
      <xdr:colOff>361950</xdr:colOff>
      <xdr:row>77</xdr:row>
      <xdr:rowOff>123825</xdr:rowOff>
    </xdr:to>
    <xdr:graphicFrame macro="">
      <xdr:nvGraphicFramePr>
        <xdr:cNvPr id="1272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231</xdr:col>
      <xdr:colOff>0</xdr:colOff>
      <xdr:row>39</xdr:row>
      <xdr:rowOff>142875</xdr:rowOff>
    </xdr:from>
    <xdr:to>
      <xdr:col>241</xdr:col>
      <xdr:colOff>361950</xdr:colOff>
      <xdr:row>77</xdr:row>
      <xdr:rowOff>123825</xdr:rowOff>
    </xdr:to>
    <xdr:graphicFrame macro="">
      <xdr:nvGraphicFramePr>
        <xdr:cNvPr id="1273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242</xdr:col>
      <xdr:colOff>0</xdr:colOff>
      <xdr:row>39</xdr:row>
      <xdr:rowOff>142875</xdr:rowOff>
    </xdr:from>
    <xdr:to>
      <xdr:col>252</xdr:col>
      <xdr:colOff>361950</xdr:colOff>
      <xdr:row>77</xdr:row>
      <xdr:rowOff>123825</xdr:rowOff>
    </xdr:to>
    <xdr:graphicFrame macro="">
      <xdr:nvGraphicFramePr>
        <xdr:cNvPr id="1274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78</xdr:row>
      <xdr:rowOff>133350</xdr:rowOff>
    </xdr:from>
    <xdr:to>
      <xdr:col>10</xdr:col>
      <xdr:colOff>361950</xdr:colOff>
      <xdr:row>116</xdr:row>
      <xdr:rowOff>114300</xdr:rowOff>
    </xdr:to>
    <xdr:graphicFrame macro="">
      <xdr:nvGraphicFramePr>
        <xdr:cNvPr id="1275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11</xdr:col>
      <xdr:colOff>0</xdr:colOff>
      <xdr:row>78</xdr:row>
      <xdr:rowOff>133350</xdr:rowOff>
    </xdr:from>
    <xdr:to>
      <xdr:col>21</xdr:col>
      <xdr:colOff>361950</xdr:colOff>
      <xdr:row>116</xdr:row>
      <xdr:rowOff>114300</xdr:rowOff>
    </xdr:to>
    <xdr:graphicFrame macro="">
      <xdr:nvGraphicFramePr>
        <xdr:cNvPr id="1276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22</xdr:col>
      <xdr:colOff>0</xdr:colOff>
      <xdr:row>78</xdr:row>
      <xdr:rowOff>133350</xdr:rowOff>
    </xdr:from>
    <xdr:to>
      <xdr:col>32</xdr:col>
      <xdr:colOff>361950</xdr:colOff>
      <xdr:row>116</xdr:row>
      <xdr:rowOff>114300</xdr:rowOff>
    </xdr:to>
    <xdr:graphicFrame macro="">
      <xdr:nvGraphicFramePr>
        <xdr:cNvPr id="1277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33</xdr:col>
      <xdr:colOff>0</xdr:colOff>
      <xdr:row>78</xdr:row>
      <xdr:rowOff>133350</xdr:rowOff>
    </xdr:from>
    <xdr:to>
      <xdr:col>43</xdr:col>
      <xdr:colOff>361950</xdr:colOff>
      <xdr:row>116</xdr:row>
      <xdr:rowOff>114300</xdr:rowOff>
    </xdr:to>
    <xdr:graphicFrame macro="">
      <xdr:nvGraphicFramePr>
        <xdr:cNvPr id="1278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44</xdr:col>
      <xdr:colOff>0</xdr:colOff>
      <xdr:row>78</xdr:row>
      <xdr:rowOff>133350</xdr:rowOff>
    </xdr:from>
    <xdr:to>
      <xdr:col>54</xdr:col>
      <xdr:colOff>361950</xdr:colOff>
      <xdr:row>116</xdr:row>
      <xdr:rowOff>114300</xdr:rowOff>
    </xdr:to>
    <xdr:graphicFrame macro="">
      <xdr:nvGraphicFramePr>
        <xdr:cNvPr id="1279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55</xdr:col>
      <xdr:colOff>0</xdr:colOff>
      <xdr:row>78</xdr:row>
      <xdr:rowOff>133350</xdr:rowOff>
    </xdr:from>
    <xdr:to>
      <xdr:col>65</xdr:col>
      <xdr:colOff>361950</xdr:colOff>
      <xdr:row>116</xdr:row>
      <xdr:rowOff>114300</xdr:rowOff>
    </xdr:to>
    <xdr:graphicFrame macro="">
      <xdr:nvGraphicFramePr>
        <xdr:cNvPr id="1280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66</xdr:col>
      <xdr:colOff>0</xdr:colOff>
      <xdr:row>78</xdr:row>
      <xdr:rowOff>133350</xdr:rowOff>
    </xdr:from>
    <xdr:to>
      <xdr:col>76</xdr:col>
      <xdr:colOff>361950</xdr:colOff>
      <xdr:row>116</xdr:row>
      <xdr:rowOff>114300</xdr:rowOff>
    </xdr:to>
    <xdr:graphicFrame macro="">
      <xdr:nvGraphicFramePr>
        <xdr:cNvPr id="1281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77</xdr:col>
      <xdr:colOff>0</xdr:colOff>
      <xdr:row>78</xdr:row>
      <xdr:rowOff>133350</xdr:rowOff>
    </xdr:from>
    <xdr:to>
      <xdr:col>87</xdr:col>
      <xdr:colOff>361950</xdr:colOff>
      <xdr:row>116</xdr:row>
      <xdr:rowOff>114300</xdr:rowOff>
    </xdr:to>
    <xdr:graphicFrame macro="">
      <xdr:nvGraphicFramePr>
        <xdr:cNvPr id="1282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88</xdr:col>
      <xdr:colOff>0</xdr:colOff>
      <xdr:row>78</xdr:row>
      <xdr:rowOff>133350</xdr:rowOff>
    </xdr:from>
    <xdr:to>
      <xdr:col>98</xdr:col>
      <xdr:colOff>361950</xdr:colOff>
      <xdr:row>116</xdr:row>
      <xdr:rowOff>114300</xdr:rowOff>
    </xdr:to>
    <xdr:graphicFrame macro="">
      <xdr:nvGraphicFramePr>
        <xdr:cNvPr id="128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99</xdr:col>
      <xdr:colOff>0</xdr:colOff>
      <xdr:row>78</xdr:row>
      <xdr:rowOff>133350</xdr:rowOff>
    </xdr:from>
    <xdr:to>
      <xdr:col>109</xdr:col>
      <xdr:colOff>361950</xdr:colOff>
      <xdr:row>116</xdr:row>
      <xdr:rowOff>114300</xdr:rowOff>
    </xdr:to>
    <xdr:graphicFrame macro="">
      <xdr:nvGraphicFramePr>
        <xdr:cNvPr id="128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110</xdr:col>
      <xdr:colOff>0</xdr:colOff>
      <xdr:row>78</xdr:row>
      <xdr:rowOff>133350</xdr:rowOff>
    </xdr:from>
    <xdr:to>
      <xdr:col>120</xdr:col>
      <xdr:colOff>361950</xdr:colOff>
      <xdr:row>116</xdr:row>
      <xdr:rowOff>114300</xdr:rowOff>
    </xdr:to>
    <xdr:graphicFrame macro="">
      <xdr:nvGraphicFramePr>
        <xdr:cNvPr id="128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121</xdr:col>
      <xdr:colOff>0</xdr:colOff>
      <xdr:row>78</xdr:row>
      <xdr:rowOff>133350</xdr:rowOff>
    </xdr:from>
    <xdr:to>
      <xdr:col>131</xdr:col>
      <xdr:colOff>361950</xdr:colOff>
      <xdr:row>116</xdr:row>
      <xdr:rowOff>114300</xdr:rowOff>
    </xdr:to>
    <xdr:graphicFrame macro="">
      <xdr:nvGraphicFramePr>
        <xdr:cNvPr id="128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132</xdr:col>
      <xdr:colOff>0</xdr:colOff>
      <xdr:row>78</xdr:row>
      <xdr:rowOff>133350</xdr:rowOff>
    </xdr:from>
    <xdr:to>
      <xdr:col>142</xdr:col>
      <xdr:colOff>361950</xdr:colOff>
      <xdr:row>116</xdr:row>
      <xdr:rowOff>114300</xdr:rowOff>
    </xdr:to>
    <xdr:graphicFrame macro="">
      <xdr:nvGraphicFramePr>
        <xdr:cNvPr id="128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143</xdr:col>
      <xdr:colOff>0</xdr:colOff>
      <xdr:row>78</xdr:row>
      <xdr:rowOff>133350</xdr:rowOff>
    </xdr:from>
    <xdr:to>
      <xdr:col>153</xdr:col>
      <xdr:colOff>361950</xdr:colOff>
      <xdr:row>116</xdr:row>
      <xdr:rowOff>114300</xdr:rowOff>
    </xdr:to>
    <xdr:graphicFrame macro="">
      <xdr:nvGraphicFramePr>
        <xdr:cNvPr id="128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154</xdr:col>
      <xdr:colOff>0</xdr:colOff>
      <xdr:row>78</xdr:row>
      <xdr:rowOff>133350</xdr:rowOff>
    </xdr:from>
    <xdr:to>
      <xdr:col>164</xdr:col>
      <xdr:colOff>361950</xdr:colOff>
      <xdr:row>116</xdr:row>
      <xdr:rowOff>114300</xdr:rowOff>
    </xdr:to>
    <xdr:graphicFrame macro="">
      <xdr:nvGraphicFramePr>
        <xdr:cNvPr id="128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165</xdr:col>
      <xdr:colOff>0</xdr:colOff>
      <xdr:row>78</xdr:row>
      <xdr:rowOff>133350</xdr:rowOff>
    </xdr:from>
    <xdr:to>
      <xdr:col>175</xdr:col>
      <xdr:colOff>361950</xdr:colOff>
      <xdr:row>116</xdr:row>
      <xdr:rowOff>114300</xdr:rowOff>
    </xdr:to>
    <xdr:graphicFrame macro="">
      <xdr:nvGraphicFramePr>
        <xdr:cNvPr id="129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176</xdr:col>
      <xdr:colOff>0</xdr:colOff>
      <xdr:row>78</xdr:row>
      <xdr:rowOff>133350</xdr:rowOff>
    </xdr:from>
    <xdr:to>
      <xdr:col>186</xdr:col>
      <xdr:colOff>361950</xdr:colOff>
      <xdr:row>116</xdr:row>
      <xdr:rowOff>114300</xdr:rowOff>
    </xdr:to>
    <xdr:graphicFrame macro="">
      <xdr:nvGraphicFramePr>
        <xdr:cNvPr id="129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187</xdr:col>
      <xdr:colOff>0</xdr:colOff>
      <xdr:row>78</xdr:row>
      <xdr:rowOff>133350</xdr:rowOff>
    </xdr:from>
    <xdr:to>
      <xdr:col>197</xdr:col>
      <xdr:colOff>361950</xdr:colOff>
      <xdr:row>116</xdr:row>
      <xdr:rowOff>114300</xdr:rowOff>
    </xdr:to>
    <xdr:graphicFrame macro="">
      <xdr:nvGraphicFramePr>
        <xdr:cNvPr id="129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198</xdr:col>
      <xdr:colOff>0</xdr:colOff>
      <xdr:row>78</xdr:row>
      <xdr:rowOff>133350</xdr:rowOff>
    </xdr:from>
    <xdr:to>
      <xdr:col>208</xdr:col>
      <xdr:colOff>361950</xdr:colOff>
      <xdr:row>116</xdr:row>
      <xdr:rowOff>114300</xdr:rowOff>
    </xdr:to>
    <xdr:graphicFrame macro="">
      <xdr:nvGraphicFramePr>
        <xdr:cNvPr id="129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209</xdr:col>
      <xdr:colOff>0</xdr:colOff>
      <xdr:row>78</xdr:row>
      <xdr:rowOff>133350</xdr:rowOff>
    </xdr:from>
    <xdr:to>
      <xdr:col>219</xdr:col>
      <xdr:colOff>361950</xdr:colOff>
      <xdr:row>116</xdr:row>
      <xdr:rowOff>114300</xdr:rowOff>
    </xdr:to>
    <xdr:graphicFrame macro="">
      <xdr:nvGraphicFramePr>
        <xdr:cNvPr id="129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220</xdr:col>
      <xdr:colOff>0</xdr:colOff>
      <xdr:row>78</xdr:row>
      <xdr:rowOff>133350</xdr:rowOff>
    </xdr:from>
    <xdr:to>
      <xdr:col>230</xdr:col>
      <xdr:colOff>361950</xdr:colOff>
      <xdr:row>116</xdr:row>
      <xdr:rowOff>114300</xdr:rowOff>
    </xdr:to>
    <xdr:graphicFrame macro="">
      <xdr:nvGraphicFramePr>
        <xdr:cNvPr id="129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231</xdr:col>
      <xdr:colOff>0</xdr:colOff>
      <xdr:row>78</xdr:row>
      <xdr:rowOff>133350</xdr:rowOff>
    </xdr:from>
    <xdr:to>
      <xdr:col>241</xdr:col>
      <xdr:colOff>361950</xdr:colOff>
      <xdr:row>116</xdr:row>
      <xdr:rowOff>114300</xdr:rowOff>
    </xdr:to>
    <xdr:graphicFrame macro="">
      <xdr:nvGraphicFramePr>
        <xdr:cNvPr id="129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242</xdr:col>
      <xdr:colOff>0</xdr:colOff>
      <xdr:row>78</xdr:row>
      <xdr:rowOff>133350</xdr:rowOff>
    </xdr:from>
    <xdr:to>
      <xdr:col>252</xdr:col>
      <xdr:colOff>361950</xdr:colOff>
      <xdr:row>116</xdr:row>
      <xdr:rowOff>114300</xdr:rowOff>
    </xdr:to>
    <xdr:graphicFrame macro="">
      <xdr:nvGraphicFramePr>
        <xdr:cNvPr id="129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117</xdr:row>
      <xdr:rowOff>114300</xdr:rowOff>
    </xdr:from>
    <xdr:to>
      <xdr:col>10</xdr:col>
      <xdr:colOff>361950</xdr:colOff>
      <xdr:row>155</xdr:row>
      <xdr:rowOff>95250</xdr:rowOff>
    </xdr:to>
    <xdr:graphicFrame macro="">
      <xdr:nvGraphicFramePr>
        <xdr:cNvPr id="129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11</xdr:col>
      <xdr:colOff>0</xdr:colOff>
      <xdr:row>117</xdr:row>
      <xdr:rowOff>114300</xdr:rowOff>
    </xdr:from>
    <xdr:to>
      <xdr:col>21</xdr:col>
      <xdr:colOff>361950</xdr:colOff>
      <xdr:row>155</xdr:row>
      <xdr:rowOff>95250</xdr:rowOff>
    </xdr:to>
    <xdr:graphicFrame macro="">
      <xdr:nvGraphicFramePr>
        <xdr:cNvPr id="129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22</xdr:col>
      <xdr:colOff>0</xdr:colOff>
      <xdr:row>117</xdr:row>
      <xdr:rowOff>114300</xdr:rowOff>
    </xdr:from>
    <xdr:to>
      <xdr:col>32</xdr:col>
      <xdr:colOff>361950</xdr:colOff>
      <xdr:row>155</xdr:row>
      <xdr:rowOff>95250</xdr:rowOff>
    </xdr:to>
    <xdr:graphicFrame macro="">
      <xdr:nvGraphicFramePr>
        <xdr:cNvPr id="130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33</xdr:col>
      <xdr:colOff>0</xdr:colOff>
      <xdr:row>117</xdr:row>
      <xdr:rowOff>114300</xdr:rowOff>
    </xdr:from>
    <xdr:to>
      <xdr:col>43</xdr:col>
      <xdr:colOff>361950</xdr:colOff>
      <xdr:row>155</xdr:row>
      <xdr:rowOff>95250</xdr:rowOff>
    </xdr:to>
    <xdr:graphicFrame macro="">
      <xdr:nvGraphicFramePr>
        <xdr:cNvPr id="130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44</xdr:col>
      <xdr:colOff>0</xdr:colOff>
      <xdr:row>117</xdr:row>
      <xdr:rowOff>114300</xdr:rowOff>
    </xdr:from>
    <xdr:to>
      <xdr:col>54</xdr:col>
      <xdr:colOff>361950</xdr:colOff>
      <xdr:row>155</xdr:row>
      <xdr:rowOff>95250</xdr:rowOff>
    </xdr:to>
    <xdr:graphicFrame macro="">
      <xdr:nvGraphicFramePr>
        <xdr:cNvPr id="130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55</xdr:col>
      <xdr:colOff>0</xdr:colOff>
      <xdr:row>117</xdr:row>
      <xdr:rowOff>114300</xdr:rowOff>
    </xdr:from>
    <xdr:to>
      <xdr:col>65</xdr:col>
      <xdr:colOff>361950</xdr:colOff>
      <xdr:row>155</xdr:row>
      <xdr:rowOff>95250</xdr:rowOff>
    </xdr:to>
    <xdr:graphicFrame macro="">
      <xdr:nvGraphicFramePr>
        <xdr:cNvPr id="130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66</xdr:col>
      <xdr:colOff>0</xdr:colOff>
      <xdr:row>117</xdr:row>
      <xdr:rowOff>114300</xdr:rowOff>
    </xdr:from>
    <xdr:to>
      <xdr:col>76</xdr:col>
      <xdr:colOff>361950</xdr:colOff>
      <xdr:row>155</xdr:row>
      <xdr:rowOff>95250</xdr:rowOff>
    </xdr:to>
    <xdr:graphicFrame macro="">
      <xdr:nvGraphicFramePr>
        <xdr:cNvPr id="130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77</xdr:col>
      <xdr:colOff>0</xdr:colOff>
      <xdr:row>117</xdr:row>
      <xdr:rowOff>114300</xdr:rowOff>
    </xdr:from>
    <xdr:to>
      <xdr:col>87</xdr:col>
      <xdr:colOff>361950</xdr:colOff>
      <xdr:row>155</xdr:row>
      <xdr:rowOff>95250</xdr:rowOff>
    </xdr:to>
    <xdr:graphicFrame macro="">
      <xdr:nvGraphicFramePr>
        <xdr:cNvPr id="130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88</xdr:col>
      <xdr:colOff>0</xdr:colOff>
      <xdr:row>117</xdr:row>
      <xdr:rowOff>114300</xdr:rowOff>
    </xdr:from>
    <xdr:to>
      <xdr:col>98</xdr:col>
      <xdr:colOff>361950</xdr:colOff>
      <xdr:row>155</xdr:row>
      <xdr:rowOff>95250</xdr:rowOff>
    </xdr:to>
    <xdr:graphicFrame macro="">
      <xdr:nvGraphicFramePr>
        <xdr:cNvPr id="130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99</xdr:col>
      <xdr:colOff>0</xdr:colOff>
      <xdr:row>117</xdr:row>
      <xdr:rowOff>114300</xdr:rowOff>
    </xdr:from>
    <xdr:to>
      <xdr:col>109</xdr:col>
      <xdr:colOff>361950</xdr:colOff>
      <xdr:row>155</xdr:row>
      <xdr:rowOff>95250</xdr:rowOff>
    </xdr:to>
    <xdr:graphicFrame macro="">
      <xdr:nvGraphicFramePr>
        <xdr:cNvPr id="130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110</xdr:col>
      <xdr:colOff>0</xdr:colOff>
      <xdr:row>117</xdr:row>
      <xdr:rowOff>114300</xdr:rowOff>
    </xdr:from>
    <xdr:to>
      <xdr:col>120</xdr:col>
      <xdr:colOff>361950</xdr:colOff>
      <xdr:row>155</xdr:row>
      <xdr:rowOff>95250</xdr:rowOff>
    </xdr:to>
    <xdr:graphicFrame macro="">
      <xdr:nvGraphicFramePr>
        <xdr:cNvPr id="130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121</xdr:col>
      <xdr:colOff>0</xdr:colOff>
      <xdr:row>117</xdr:row>
      <xdr:rowOff>114300</xdr:rowOff>
    </xdr:from>
    <xdr:to>
      <xdr:col>131</xdr:col>
      <xdr:colOff>361950</xdr:colOff>
      <xdr:row>155</xdr:row>
      <xdr:rowOff>95250</xdr:rowOff>
    </xdr:to>
    <xdr:graphicFrame macro="">
      <xdr:nvGraphicFramePr>
        <xdr:cNvPr id="130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132</xdr:col>
      <xdr:colOff>0</xdr:colOff>
      <xdr:row>117</xdr:row>
      <xdr:rowOff>114300</xdr:rowOff>
    </xdr:from>
    <xdr:to>
      <xdr:col>142</xdr:col>
      <xdr:colOff>361950</xdr:colOff>
      <xdr:row>155</xdr:row>
      <xdr:rowOff>95250</xdr:rowOff>
    </xdr:to>
    <xdr:graphicFrame macro="">
      <xdr:nvGraphicFramePr>
        <xdr:cNvPr id="131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143</xdr:col>
      <xdr:colOff>0</xdr:colOff>
      <xdr:row>117</xdr:row>
      <xdr:rowOff>114300</xdr:rowOff>
    </xdr:from>
    <xdr:to>
      <xdr:col>153</xdr:col>
      <xdr:colOff>361950</xdr:colOff>
      <xdr:row>155</xdr:row>
      <xdr:rowOff>95250</xdr:rowOff>
    </xdr:to>
    <xdr:graphicFrame macro="">
      <xdr:nvGraphicFramePr>
        <xdr:cNvPr id="131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154</xdr:col>
      <xdr:colOff>0</xdr:colOff>
      <xdr:row>117</xdr:row>
      <xdr:rowOff>114300</xdr:rowOff>
    </xdr:from>
    <xdr:to>
      <xdr:col>164</xdr:col>
      <xdr:colOff>361950</xdr:colOff>
      <xdr:row>155</xdr:row>
      <xdr:rowOff>95250</xdr:rowOff>
    </xdr:to>
    <xdr:graphicFrame macro="">
      <xdr:nvGraphicFramePr>
        <xdr:cNvPr id="131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165</xdr:col>
      <xdr:colOff>0</xdr:colOff>
      <xdr:row>117</xdr:row>
      <xdr:rowOff>114300</xdr:rowOff>
    </xdr:from>
    <xdr:to>
      <xdr:col>175</xdr:col>
      <xdr:colOff>361950</xdr:colOff>
      <xdr:row>155</xdr:row>
      <xdr:rowOff>95250</xdr:rowOff>
    </xdr:to>
    <xdr:graphicFrame macro="">
      <xdr:nvGraphicFramePr>
        <xdr:cNvPr id="131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176</xdr:col>
      <xdr:colOff>0</xdr:colOff>
      <xdr:row>117</xdr:row>
      <xdr:rowOff>114300</xdr:rowOff>
    </xdr:from>
    <xdr:to>
      <xdr:col>186</xdr:col>
      <xdr:colOff>361950</xdr:colOff>
      <xdr:row>155</xdr:row>
      <xdr:rowOff>95250</xdr:rowOff>
    </xdr:to>
    <xdr:graphicFrame macro="">
      <xdr:nvGraphicFramePr>
        <xdr:cNvPr id="131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187</xdr:col>
      <xdr:colOff>0</xdr:colOff>
      <xdr:row>117</xdr:row>
      <xdr:rowOff>114300</xdr:rowOff>
    </xdr:from>
    <xdr:to>
      <xdr:col>197</xdr:col>
      <xdr:colOff>361950</xdr:colOff>
      <xdr:row>155</xdr:row>
      <xdr:rowOff>95250</xdr:rowOff>
    </xdr:to>
    <xdr:graphicFrame macro="">
      <xdr:nvGraphicFramePr>
        <xdr:cNvPr id="131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198</xdr:col>
      <xdr:colOff>0</xdr:colOff>
      <xdr:row>117</xdr:row>
      <xdr:rowOff>114300</xdr:rowOff>
    </xdr:from>
    <xdr:to>
      <xdr:col>208</xdr:col>
      <xdr:colOff>361950</xdr:colOff>
      <xdr:row>155</xdr:row>
      <xdr:rowOff>95250</xdr:rowOff>
    </xdr:to>
    <xdr:graphicFrame macro="">
      <xdr:nvGraphicFramePr>
        <xdr:cNvPr id="131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209</xdr:col>
      <xdr:colOff>0</xdr:colOff>
      <xdr:row>117</xdr:row>
      <xdr:rowOff>114300</xdr:rowOff>
    </xdr:from>
    <xdr:to>
      <xdr:col>219</xdr:col>
      <xdr:colOff>361950</xdr:colOff>
      <xdr:row>155</xdr:row>
      <xdr:rowOff>95250</xdr:rowOff>
    </xdr:to>
    <xdr:graphicFrame macro="">
      <xdr:nvGraphicFramePr>
        <xdr:cNvPr id="131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220</xdr:col>
      <xdr:colOff>0</xdr:colOff>
      <xdr:row>117</xdr:row>
      <xdr:rowOff>114300</xdr:rowOff>
    </xdr:from>
    <xdr:to>
      <xdr:col>230</xdr:col>
      <xdr:colOff>361950</xdr:colOff>
      <xdr:row>155</xdr:row>
      <xdr:rowOff>95250</xdr:rowOff>
    </xdr:to>
    <xdr:graphicFrame macro="">
      <xdr:nvGraphicFramePr>
        <xdr:cNvPr id="131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231</xdr:col>
      <xdr:colOff>0</xdr:colOff>
      <xdr:row>117</xdr:row>
      <xdr:rowOff>114300</xdr:rowOff>
    </xdr:from>
    <xdr:to>
      <xdr:col>241</xdr:col>
      <xdr:colOff>361950</xdr:colOff>
      <xdr:row>155</xdr:row>
      <xdr:rowOff>95250</xdr:rowOff>
    </xdr:to>
    <xdr:graphicFrame macro="">
      <xdr:nvGraphicFramePr>
        <xdr:cNvPr id="131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242</xdr:col>
      <xdr:colOff>0</xdr:colOff>
      <xdr:row>117</xdr:row>
      <xdr:rowOff>114300</xdr:rowOff>
    </xdr:from>
    <xdr:to>
      <xdr:col>252</xdr:col>
      <xdr:colOff>361950</xdr:colOff>
      <xdr:row>155</xdr:row>
      <xdr:rowOff>95250</xdr:rowOff>
    </xdr:to>
    <xdr:graphicFrame macro="">
      <xdr:nvGraphicFramePr>
        <xdr:cNvPr id="132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156</xdr:row>
      <xdr:rowOff>95250</xdr:rowOff>
    </xdr:from>
    <xdr:to>
      <xdr:col>10</xdr:col>
      <xdr:colOff>361950</xdr:colOff>
      <xdr:row>194</xdr:row>
      <xdr:rowOff>76200</xdr:rowOff>
    </xdr:to>
    <xdr:graphicFrame macro="">
      <xdr:nvGraphicFramePr>
        <xdr:cNvPr id="132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11</xdr:col>
      <xdr:colOff>0</xdr:colOff>
      <xdr:row>156</xdr:row>
      <xdr:rowOff>95250</xdr:rowOff>
    </xdr:from>
    <xdr:to>
      <xdr:col>21</xdr:col>
      <xdr:colOff>361950</xdr:colOff>
      <xdr:row>194</xdr:row>
      <xdr:rowOff>76200</xdr:rowOff>
    </xdr:to>
    <xdr:graphicFrame macro="">
      <xdr:nvGraphicFramePr>
        <xdr:cNvPr id="132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22</xdr:col>
      <xdr:colOff>0</xdr:colOff>
      <xdr:row>156</xdr:row>
      <xdr:rowOff>95250</xdr:rowOff>
    </xdr:from>
    <xdr:to>
      <xdr:col>32</xdr:col>
      <xdr:colOff>361950</xdr:colOff>
      <xdr:row>194</xdr:row>
      <xdr:rowOff>76200</xdr:rowOff>
    </xdr:to>
    <xdr:graphicFrame macro="">
      <xdr:nvGraphicFramePr>
        <xdr:cNvPr id="132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33</xdr:col>
      <xdr:colOff>0</xdr:colOff>
      <xdr:row>156</xdr:row>
      <xdr:rowOff>95250</xdr:rowOff>
    </xdr:from>
    <xdr:to>
      <xdr:col>43</xdr:col>
      <xdr:colOff>361950</xdr:colOff>
      <xdr:row>194</xdr:row>
      <xdr:rowOff>76200</xdr:rowOff>
    </xdr:to>
    <xdr:graphicFrame macro="">
      <xdr:nvGraphicFramePr>
        <xdr:cNvPr id="1324" name="Gráfico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44</xdr:col>
      <xdr:colOff>0</xdr:colOff>
      <xdr:row>156</xdr:row>
      <xdr:rowOff>95250</xdr:rowOff>
    </xdr:from>
    <xdr:to>
      <xdr:col>54</xdr:col>
      <xdr:colOff>361950</xdr:colOff>
      <xdr:row>194</xdr:row>
      <xdr:rowOff>76200</xdr:rowOff>
    </xdr:to>
    <xdr:graphicFrame macro="">
      <xdr:nvGraphicFramePr>
        <xdr:cNvPr id="1325" name="Gráfico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55</xdr:col>
      <xdr:colOff>0</xdr:colOff>
      <xdr:row>156</xdr:row>
      <xdr:rowOff>95250</xdr:rowOff>
    </xdr:from>
    <xdr:to>
      <xdr:col>65</xdr:col>
      <xdr:colOff>361950</xdr:colOff>
      <xdr:row>194</xdr:row>
      <xdr:rowOff>76200</xdr:rowOff>
    </xdr:to>
    <xdr:graphicFrame macro="">
      <xdr:nvGraphicFramePr>
        <xdr:cNvPr id="1326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66</xdr:col>
      <xdr:colOff>0</xdr:colOff>
      <xdr:row>156</xdr:row>
      <xdr:rowOff>95250</xdr:rowOff>
    </xdr:from>
    <xdr:to>
      <xdr:col>76</xdr:col>
      <xdr:colOff>361950</xdr:colOff>
      <xdr:row>194</xdr:row>
      <xdr:rowOff>76200</xdr:rowOff>
    </xdr:to>
    <xdr:graphicFrame macro="">
      <xdr:nvGraphicFramePr>
        <xdr:cNvPr id="1327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77</xdr:col>
      <xdr:colOff>0</xdr:colOff>
      <xdr:row>156</xdr:row>
      <xdr:rowOff>95250</xdr:rowOff>
    </xdr:from>
    <xdr:to>
      <xdr:col>87</xdr:col>
      <xdr:colOff>361950</xdr:colOff>
      <xdr:row>194</xdr:row>
      <xdr:rowOff>76200</xdr:rowOff>
    </xdr:to>
    <xdr:graphicFrame macro="">
      <xdr:nvGraphicFramePr>
        <xdr:cNvPr id="1328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88</xdr:col>
      <xdr:colOff>0</xdr:colOff>
      <xdr:row>156</xdr:row>
      <xdr:rowOff>95250</xdr:rowOff>
    </xdr:from>
    <xdr:to>
      <xdr:col>98</xdr:col>
      <xdr:colOff>361950</xdr:colOff>
      <xdr:row>194</xdr:row>
      <xdr:rowOff>76200</xdr:rowOff>
    </xdr:to>
    <xdr:graphicFrame macro="">
      <xdr:nvGraphicFramePr>
        <xdr:cNvPr id="1329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99</xdr:col>
      <xdr:colOff>0</xdr:colOff>
      <xdr:row>156</xdr:row>
      <xdr:rowOff>95250</xdr:rowOff>
    </xdr:from>
    <xdr:to>
      <xdr:col>109</xdr:col>
      <xdr:colOff>361950</xdr:colOff>
      <xdr:row>194</xdr:row>
      <xdr:rowOff>76200</xdr:rowOff>
    </xdr:to>
    <xdr:graphicFrame macro="">
      <xdr:nvGraphicFramePr>
        <xdr:cNvPr id="1330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5"/>
  <sheetViews>
    <sheetView showGridLines="0" tabSelected="1" workbookViewId="0">
      <selection activeCell="A153" sqref="A153:J193"/>
    </sheetView>
  </sheetViews>
  <sheetFormatPr baseColWidth="10" defaultRowHeight="12.75" x14ac:dyDescent="0.2"/>
  <cols>
    <col min="1" max="1" width="30.7109375" style="6" customWidth="1"/>
    <col min="2" max="2" width="12.7109375" style="1" bestFit="1" customWidth="1"/>
    <col min="3" max="3" width="11.42578125" style="1"/>
    <col min="4" max="4" width="11.140625" style="1" customWidth="1"/>
    <col min="5" max="5" width="12.5703125" style="1" bestFit="1" customWidth="1"/>
    <col min="6" max="6" width="11.42578125" style="1"/>
    <col min="7" max="7" width="30.42578125" style="6" customWidth="1"/>
    <col min="8" max="16384" width="11.42578125" style="1"/>
  </cols>
  <sheetData>
    <row r="1" spans="1:4" x14ac:dyDescent="0.2">
      <c r="A1" s="5" t="s">
        <v>160</v>
      </c>
      <c r="B1" s="4" t="s">
        <v>161</v>
      </c>
      <c r="C1" s="4" t="s">
        <v>162</v>
      </c>
      <c r="D1" s="4" t="s">
        <v>163</v>
      </c>
    </row>
    <row r="2" spans="1:4" x14ac:dyDescent="0.2">
      <c r="A2" s="5" t="s">
        <v>389</v>
      </c>
      <c r="B2" s="2"/>
      <c r="C2" s="2"/>
      <c r="D2" s="2"/>
    </row>
    <row r="3" spans="1:4" x14ac:dyDescent="0.2">
      <c r="B3" s="2"/>
      <c r="C3" s="2"/>
      <c r="D3" s="2"/>
    </row>
    <row r="4" spans="1:4" x14ac:dyDescent="0.2">
      <c r="A4" s="6" t="s">
        <v>165</v>
      </c>
      <c r="B4" s="2"/>
      <c r="C4" s="2">
        <v>30</v>
      </c>
      <c r="D4" s="3">
        <v>2.8275213241577148</v>
      </c>
    </row>
    <row r="5" spans="1:4" x14ac:dyDescent="0.2">
      <c r="A5" s="6" t="s">
        <v>166</v>
      </c>
      <c r="B5" s="2"/>
      <c r="C5" s="2">
        <v>30</v>
      </c>
      <c r="D5" s="3">
        <v>2.8275213241577148</v>
      </c>
    </row>
    <row r="6" spans="1:4" x14ac:dyDescent="0.2">
      <c r="A6" s="6" t="s">
        <v>167</v>
      </c>
      <c r="B6" s="2"/>
      <c r="C6" s="2">
        <v>30</v>
      </c>
      <c r="D6" s="3">
        <v>2.8275213241577148</v>
      </c>
    </row>
    <row r="7" spans="1:4" x14ac:dyDescent="0.2">
      <c r="A7" s="6" t="s">
        <v>168</v>
      </c>
      <c r="B7" s="2"/>
      <c r="C7" s="2">
        <v>30</v>
      </c>
      <c r="D7" s="3">
        <v>2.8275213241577148</v>
      </c>
    </row>
    <row r="8" spans="1:4" x14ac:dyDescent="0.2">
      <c r="A8" s="6" t="s">
        <v>169</v>
      </c>
      <c r="B8" s="2"/>
      <c r="C8" s="2">
        <v>30</v>
      </c>
      <c r="D8" s="3">
        <v>2.8275213241577148</v>
      </c>
    </row>
    <row r="9" spans="1:4" x14ac:dyDescent="0.2">
      <c r="A9" s="6" t="s">
        <v>170</v>
      </c>
      <c r="B9" s="2"/>
      <c r="C9" s="2">
        <v>30</v>
      </c>
      <c r="D9" s="3">
        <v>2.8275213241577148</v>
      </c>
    </row>
    <row r="10" spans="1:4" x14ac:dyDescent="0.2">
      <c r="A10" s="6" t="s">
        <v>171</v>
      </c>
      <c r="B10" s="2"/>
      <c r="C10" s="2">
        <v>30</v>
      </c>
      <c r="D10" s="3">
        <v>2.8275213241577148</v>
      </c>
    </row>
    <row r="11" spans="1:4" x14ac:dyDescent="0.2">
      <c r="A11" s="6" t="s">
        <v>172</v>
      </c>
      <c r="B11" s="2"/>
      <c r="C11" s="2">
        <v>30</v>
      </c>
      <c r="D11" s="3">
        <v>2.8275213241577148</v>
      </c>
    </row>
    <row r="12" spans="1:4" x14ac:dyDescent="0.2">
      <c r="A12" s="6" t="s">
        <v>173</v>
      </c>
      <c r="B12" s="2"/>
      <c r="C12" s="2">
        <v>30</v>
      </c>
      <c r="D12" s="3">
        <v>2.8275213241577148</v>
      </c>
    </row>
    <row r="13" spans="1:4" x14ac:dyDescent="0.2">
      <c r="A13" s="6" t="s">
        <v>174</v>
      </c>
      <c r="B13" s="2"/>
      <c r="C13" s="2">
        <v>30</v>
      </c>
      <c r="D13" s="3">
        <v>2.8275213241577148</v>
      </c>
    </row>
    <row r="14" spans="1:4" x14ac:dyDescent="0.2">
      <c r="A14" s="6" t="s">
        <v>175</v>
      </c>
      <c r="B14" s="2"/>
      <c r="C14" s="2">
        <v>31</v>
      </c>
      <c r="D14" s="3">
        <v>2.9217720031738281</v>
      </c>
    </row>
    <row r="15" spans="1:4" x14ac:dyDescent="0.2">
      <c r="A15" s="6" t="s">
        <v>176</v>
      </c>
      <c r="B15" s="2"/>
      <c r="C15" s="2">
        <v>30</v>
      </c>
      <c r="D15" s="3">
        <v>2.8275213241577148</v>
      </c>
    </row>
    <row r="16" spans="1:4" x14ac:dyDescent="0.2">
      <c r="A16" s="6" t="s">
        <v>177</v>
      </c>
      <c r="B16" s="2"/>
      <c r="C16" s="2">
        <v>30</v>
      </c>
      <c r="D16" s="3">
        <v>2.8275213241577148</v>
      </c>
    </row>
    <row r="17" spans="1:4" x14ac:dyDescent="0.2">
      <c r="A17" s="6" t="s">
        <v>178</v>
      </c>
      <c r="B17" s="2"/>
      <c r="C17" s="2">
        <v>31</v>
      </c>
      <c r="D17" s="3">
        <v>2.9217720031738281</v>
      </c>
    </row>
    <row r="18" spans="1:4" x14ac:dyDescent="0.2">
      <c r="A18" s="6" t="s">
        <v>179</v>
      </c>
      <c r="B18" s="2"/>
      <c r="C18" s="2">
        <v>31</v>
      </c>
      <c r="D18" s="3">
        <v>2.9217720031738281</v>
      </c>
    </row>
    <row r="19" spans="1:4" x14ac:dyDescent="0.2">
      <c r="A19" s="6" t="s">
        <v>180</v>
      </c>
      <c r="B19" s="2"/>
      <c r="C19" s="2">
        <v>30</v>
      </c>
      <c r="D19" s="3">
        <v>2.8275213241577148</v>
      </c>
    </row>
    <row r="20" spans="1:4" x14ac:dyDescent="0.2">
      <c r="A20" s="6" t="s">
        <v>181</v>
      </c>
      <c r="B20" s="2"/>
      <c r="C20" s="2">
        <v>31</v>
      </c>
      <c r="D20" s="3">
        <v>2.9217720031738281</v>
      </c>
    </row>
    <row r="21" spans="1:4" x14ac:dyDescent="0.2">
      <c r="A21" s="6" t="s">
        <v>535</v>
      </c>
      <c r="B21" s="2"/>
      <c r="C21" s="2">
        <v>31</v>
      </c>
      <c r="D21" s="3">
        <v>2.9217720031738281</v>
      </c>
    </row>
    <row r="22" spans="1:4" x14ac:dyDescent="0.2">
      <c r="A22" s="6" t="s">
        <v>536</v>
      </c>
      <c r="B22" s="2"/>
      <c r="C22" s="2">
        <v>30</v>
      </c>
      <c r="D22" s="3">
        <v>2.8275213241577148</v>
      </c>
    </row>
    <row r="23" spans="1:4" x14ac:dyDescent="0.2">
      <c r="A23" s="6" t="s">
        <v>184</v>
      </c>
      <c r="B23" s="2"/>
      <c r="C23" s="2">
        <v>31</v>
      </c>
      <c r="D23" s="3">
        <v>2.9217720031738281</v>
      </c>
    </row>
    <row r="24" spans="1:4" x14ac:dyDescent="0.2">
      <c r="A24" s="6" t="s">
        <v>185</v>
      </c>
      <c r="B24" s="2"/>
      <c r="C24" s="2">
        <v>30</v>
      </c>
      <c r="D24" s="3">
        <v>2.8275213241577148</v>
      </c>
    </row>
    <row r="25" spans="1:4" x14ac:dyDescent="0.2">
      <c r="A25" s="6" t="s">
        <v>186</v>
      </c>
      <c r="B25" s="2"/>
      <c r="C25" s="2">
        <v>30</v>
      </c>
      <c r="D25" s="3">
        <v>2.8275213241577148</v>
      </c>
    </row>
    <row r="26" spans="1:4" x14ac:dyDescent="0.2">
      <c r="A26" s="6" t="s">
        <v>187</v>
      </c>
      <c r="B26" s="2"/>
      <c r="C26" s="2">
        <v>30</v>
      </c>
      <c r="D26" s="3">
        <v>2.8275213241577148</v>
      </c>
    </row>
    <row r="27" spans="1:4" x14ac:dyDescent="0.2">
      <c r="A27" s="6" t="s">
        <v>188</v>
      </c>
      <c r="B27" s="2"/>
      <c r="C27" s="2">
        <v>30</v>
      </c>
      <c r="D27" s="3">
        <v>2.8275213241577148</v>
      </c>
    </row>
    <row r="28" spans="1:4" x14ac:dyDescent="0.2">
      <c r="A28" s="6" t="s">
        <v>189</v>
      </c>
      <c r="B28" s="2"/>
      <c r="C28" s="2">
        <v>31</v>
      </c>
      <c r="D28" s="3">
        <v>2.9217720031738281</v>
      </c>
    </row>
    <row r="29" spans="1:4" x14ac:dyDescent="0.2">
      <c r="A29" s="6" t="s">
        <v>190</v>
      </c>
      <c r="B29" s="2"/>
      <c r="C29" s="2">
        <v>31</v>
      </c>
      <c r="D29" s="3">
        <v>2.9217720031738281</v>
      </c>
    </row>
    <row r="30" spans="1:4" x14ac:dyDescent="0.2">
      <c r="A30" s="6" t="s">
        <v>191</v>
      </c>
      <c r="B30" s="2"/>
      <c r="C30" s="2">
        <v>30</v>
      </c>
      <c r="D30" s="3">
        <v>2.8275213241577148</v>
      </c>
    </row>
    <row r="31" spans="1:4" x14ac:dyDescent="0.2">
      <c r="A31" s="6" t="s">
        <v>192</v>
      </c>
      <c r="B31" s="2"/>
      <c r="C31" s="2">
        <v>30</v>
      </c>
      <c r="D31" s="3">
        <v>2.8275213241577148</v>
      </c>
    </row>
    <row r="32" spans="1:4" x14ac:dyDescent="0.2">
      <c r="A32" s="6" t="s">
        <v>193</v>
      </c>
      <c r="B32" s="2"/>
      <c r="C32" s="2">
        <v>30</v>
      </c>
      <c r="D32" s="3">
        <v>2.8275213241577148</v>
      </c>
    </row>
    <row r="33" spans="1:4" x14ac:dyDescent="0.2">
      <c r="A33" s="6" t="s">
        <v>194</v>
      </c>
      <c r="B33" s="2"/>
      <c r="C33" s="2">
        <v>31</v>
      </c>
      <c r="D33" s="3">
        <v>2.9217720031738281</v>
      </c>
    </row>
    <row r="34" spans="1:4" x14ac:dyDescent="0.2">
      <c r="A34" s="6" t="s">
        <v>195</v>
      </c>
      <c r="B34" s="2"/>
      <c r="C34" s="2">
        <v>31</v>
      </c>
      <c r="D34" s="3">
        <v>2.9217720031738281</v>
      </c>
    </row>
    <row r="35" spans="1:4" x14ac:dyDescent="0.2">
      <c r="A35" s="6" t="s">
        <v>196</v>
      </c>
      <c r="B35" s="2"/>
      <c r="C35" s="2">
        <v>31</v>
      </c>
      <c r="D35" s="3">
        <v>2.9217720031738281</v>
      </c>
    </row>
    <row r="36" spans="1:4" x14ac:dyDescent="0.2">
      <c r="A36" s="6" t="s">
        <v>197</v>
      </c>
      <c r="B36" s="2"/>
      <c r="C36" s="2">
        <v>30</v>
      </c>
      <c r="D36" s="3">
        <v>2.8275213241577148</v>
      </c>
    </row>
    <row r="37" spans="1:4" x14ac:dyDescent="0.2">
      <c r="A37" s="6" t="s">
        <v>198</v>
      </c>
      <c r="B37" s="2"/>
      <c r="C37" s="2">
        <v>30</v>
      </c>
      <c r="D37" s="3">
        <v>2.8275213241577148</v>
      </c>
    </row>
    <row r="38" spans="1:4" x14ac:dyDescent="0.2">
      <c r="A38" s="6" t="s">
        <v>199</v>
      </c>
      <c r="B38" s="2"/>
      <c r="C38" s="2">
        <v>30</v>
      </c>
      <c r="D38" s="3">
        <v>2.8275213241577148</v>
      </c>
    </row>
    <row r="39" spans="1:4" x14ac:dyDescent="0.2">
      <c r="A39" s="6" t="s">
        <v>200</v>
      </c>
      <c r="B39" s="2"/>
      <c r="C39" s="2">
        <v>1061</v>
      </c>
      <c r="D39" s="2"/>
    </row>
    <row r="40" spans="1:4" x14ac:dyDescent="0.2">
      <c r="B40" s="2"/>
      <c r="C40" s="2"/>
      <c r="D40" s="2"/>
    </row>
    <row r="41" spans="1:4" x14ac:dyDescent="0.2">
      <c r="A41" s="5" t="s">
        <v>390</v>
      </c>
      <c r="B41" s="2"/>
      <c r="C41" s="2"/>
      <c r="D41" s="2"/>
    </row>
    <row r="42" spans="1:4" x14ac:dyDescent="0.2">
      <c r="B42" s="2"/>
      <c r="C42" s="2"/>
      <c r="D42" s="2"/>
    </row>
    <row r="43" spans="1:4" x14ac:dyDescent="0.2">
      <c r="A43" s="6" t="s">
        <v>202</v>
      </c>
      <c r="B43" s="2"/>
      <c r="C43" s="2">
        <v>244</v>
      </c>
      <c r="D43" s="3">
        <v>22.997171401977539</v>
      </c>
    </row>
    <row r="44" spans="1:4" x14ac:dyDescent="0.2">
      <c r="A44" s="6" t="s">
        <v>203</v>
      </c>
      <c r="B44" s="2"/>
      <c r="C44" s="2">
        <v>421</v>
      </c>
      <c r="D44" s="3">
        <v>39.679546356201172</v>
      </c>
    </row>
    <row r="45" spans="1:4" x14ac:dyDescent="0.2">
      <c r="A45" s="6" t="s">
        <v>204</v>
      </c>
      <c r="B45" s="2"/>
      <c r="C45" s="2">
        <v>181</v>
      </c>
      <c r="D45" s="3">
        <v>17.059377670288086</v>
      </c>
    </row>
    <row r="46" spans="1:4" x14ac:dyDescent="0.2">
      <c r="A46" s="6" t="s">
        <v>205</v>
      </c>
      <c r="B46" s="2"/>
      <c r="C46" s="2">
        <v>215</v>
      </c>
      <c r="D46" s="3">
        <v>20.263900756835938</v>
      </c>
    </row>
    <row r="47" spans="1:4" x14ac:dyDescent="0.2">
      <c r="A47" s="6" t="s">
        <v>200</v>
      </c>
      <c r="B47" s="2"/>
      <c r="C47" s="2">
        <v>1061</v>
      </c>
      <c r="D47" s="2"/>
    </row>
    <row r="48" spans="1:4" x14ac:dyDescent="0.2">
      <c r="B48" s="2"/>
      <c r="C48" s="2"/>
      <c r="D48" s="2"/>
    </row>
    <row r="49" spans="1:4" x14ac:dyDescent="0.2">
      <c r="A49" s="5" t="s">
        <v>391</v>
      </c>
      <c r="B49" s="2"/>
      <c r="C49" s="2"/>
      <c r="D49" s="2"/>
    </row>
    <row r="50" spans="1:4" x14ac:dyDescent="0.2">
      <c r="B50" s="2"/>
      <c r="C50" s="2"/>
      <c r="D50" s="2"/>
    </row>
    <row r="51" spans="1:4" x14ac:dyDescent="0.2">
      <c r="A51" s="6" t="s">
        <v>207</v>
      </c>
      <c r="B51" s="2"/>
      <c r="C51" s="2">
        <v>1061</v>
      </c>
      <c r="D51" s="2">
        <v>100</v>
      </c>
    </row>
    <row r="52" spans="1:4" x14ac:dyDescent="0.2">
      <c r="A52" s="6" t="s">
        <v>200</v>
      </c>
      <c r="B52" s="2"/>
      <c r="C52" s="2">
        <v>1061</v>
      </c>
      <c r="D52" s="2"/>
    </row>
    <row r="53" spans="1:4" x14ac:dyDescent="0.2">
      <c r="B53" s="2"/>
      <c r="C53" s="2"/>
      <c r="D53" s="2"/>
    </row>
    <row r="54" spans="1:4" x14ac:dyDescent="0.2">
      <c r="A54" s="5" t="s">
        <v>392</v>
      </c>
      <c r="B54" s="2"/>
      <c r="C54" s="2"/>
      <c r="D54" s="2"/>
    </row>
    <row r="55" spans="1:4" x14ac:dyDescent="0.2">
      <c r="B55" s="2"/>
      <c r="C55" s="2"/>
      <c r="D55" s="2"/>
    </row>
    <row r="56" spans="1:4" x14ac:dyDescent="0.2">
      <c r="A56" s="6" t="s">
        <v>207</v>
      </c>
      <c r="B56" s="2"/>
      <c r="C56" s="2">
        <v>1061</v>
      </c>
      <c r="D56" s="2">
        <v>100</v>
      </c>
    </row>
    <row r="57" spans="1:4" x14ac:dyDescent="0.2">
      <c r="A57" s="6" t="s">
        <v>200</v>
      </c>
      <c r="B57" s="2"/>
      <c r="C57" s="2">
        <v>1061</v>
      </c>
      <c r="D57" s="2"/>
    </row>
    <row r="58" spans="1:4" x14ac:dyDescent="0.2">
      <c r="B58" s="2"/>
      <c r="C58" s="2"/>
      <c r="D58" s="2"/>
    </row>
    <row r="59" spans="1:4" x14ac:dyDescent="0.2">
      <c r="A59" s="5" t="s">
        <v>393</v>
      </c>
      <c r="B59" s="2"/>
      <c r="C59" s="2"/>
      <c r="D59" s="2"/>
    </row>
    <row r="60" spans="1:4" x14ac:dyDescent="0.2">
      <c r="B60" s="2"/>
      <c r="C60" s="2"/>
      <c r="D60" s="2"/>
    </row>
    <row r="61" spans="1:4" x14ac:dyDescent="0.2">
      <c r="A61" s="6" t="s">
        <v>210</v>
      </c>
      <c r="B61" s="2"/>
      <c r="C61" s="2">
        <v>507</v>
      </c>
      <c r="D61" s="42">
        <v>47.785110473632812</v>
      </c>
    </row>
    <row r="62" spans="1:4" x14ac:dyDescent="0.2">
      <c r="A62" s="6" t="s">
        <v>211</v>
      </c>
      <c r="B62" s="2"/>
      <c r="C62" s="2">
        <v>554</v>
      </c>
      <c r="D62" s="42">
        <v>52.214889526367188</v>
      </c>
    </row>
    <row r="63" spans="1:4" x14ac:dyDescent="0.2">
      <c r="A63" s="6" t="s">
        <v>200</v>
      </c>
      <c r="B63" s="2"/>
      <c r="C63" s="2">
        <v>1061</v>
      </c>
      <c r="D63" s="2"/>
    </row>
    <row r="64" spans="1:4" x14ac:dyDescent="0.2">
      <c r="B64" s="2"/>
      <c r="C64" s="2"/>
      <c r="D64" s="2"/>
    </row>
    <row r="65" spans="1:7" x14ac:dyDescent="0.2">
      <c r="A65" s="5" t="s">
        <v>394</v>
      </c>
      <c r="B65" s="2"/>
      <c r="C65" s="2"/>
      <c r="D65" s="2"/>
    </row>
    <row r="66" spans="1:7" x14ac:dyDescent="0.2">
      <c r="B66" s="2"/>
      <c r="C66" s="2"/>
      <c r="D66" s="2"/>
    </row>
    <row r="67" spans="1:7" x14ac:dyDescent="0.2">
      <c r="A67" s="6" t="s">
        <v>609</v>
      </c>
      <c r="B67" s="2">
        <v>24</v>
      </c>
      <c r="C67" s="2">
        <v>349</v>
      </c>
      <c r="D67" s="3">
        <v>32.893497467041016</v>
      </c>
      <c r="E67" s="6" t="s">
        <v>609</v>
      </c>
      <c r="F67" s="42">
        <v>32.893497467041016</v>
      </c>
    </row>
    <row r="68" spans="1:7" x14ac:dyDescent="0.2">
      <c r="A68" s="6" t="s">
        <v>610</v>
      </c>
      <c r="B68" s="2">
        <v>38</v>
      </c>
      <c r="C68" s="2">
        <v>362</v>
      </c>
      <c r="D68" s="3">
        <v>34.118755340576172</v>
      </c>
      <c r="E68" s="6" t="s">
        <v>610</v>
      </c>
      <c r="F68" s="42">
        <v>34.118755340576172</v>
      </c>
    </row>
    <row r="69" spans="1:7" x14ac:dyDescent="0.2">
      <c r="A69" s="6" t="s">
        <v>608</v>
      </c>
      <c r="B69" s="2">
        <v>53</v>
      </c>
      <c r="C69" s="2">
        <v>256</v>
      </c>
      <c r="D69" s="3">
        <v>24.128181457519531</v>
      </c>
      <c r="E69" s="6" t="s">
        <v>608</v>
      </c>
      <c r="F69" s="42">
        <v>24.128181457519531</v>
      </c>
    </row>
    <row r="70" spans="1:7" x14ac:dyDescent="0.2">
      <c r="A70" s="6" t="s">
        <v>611</v>
      </c>
      <c r="B70" s="2">
        <v>65</v>
      </c>
      <c r="C70" s="2">
        <v>94</v>
      </c>
      <c r="D70" s="3">
        <v>8.8595666885375977</v>
      </c>
      <c r="E70" s="6" t="s">
        <v>611</v>
      </c>
      <c r="F70" s="42">
        <v>8.8595666885375977</v>
      </c>
    </row>
    <row r="71" spans="1:7" x14ac:dyDescent="0.2">
      <c r="A71" s="6" t="s">
        <v>200</v>
      </c>
      <c r="B71" s="2"/>
      <c r="C71" s="2">
        <v>1061</v>
      </c>
      <c r="D71" s="2"/>
    </row>
    <row r="72" spans="1:7" x14ac:dyDescent="0.2">
      <c r="A72" s="6" t="s">
        <v>217</v>
      </c>
      <c r="B72" s="2"/>
      <c r="C72" s="3">
        <v>39.409999847412109</v>
      </c>
      <c r="D72" s="2"/>
    </row>
    <row r="73" spans="1:7" x14ac:dyDescent="0.2">
      <c r="B73" s="2"/>
      <c r="C73" s="2"/>
      <c r="D73" s="2"/>
    </row>
    <row r="74" spans="1:7" x14ac:dyDescent="0.2">
      <c r="A74" s="5" t="s">
        <v>395</v>
      </c>
      <c r="B74" s="2"/>
      <c r="C74" s="2"/>
      <c r="D74" s="2"/>
    </row>
    <row r="75" spans="1:7" x14ac:dyDescent="0.2">
      <c r="B75" s="2"/>
      <c r="C75" s="2"/>
      <c r="D75" s="2"/>
    </row>
    <row r="76" spans="1:7" x14ac:dyDescent="0.2">
      <c r="A76" s="6" t="s">
        <v>219</v>
      </c>
      <c r="B76" s="2">
        <v>0</v>
      </c>
      <c r="C76" s="2">
        <v>17</v>
      </c>
      <c r="D76" s="42">
        <v>1.602262020111084</v>
      </c>
      <c r="E76" s="6" t="s">
        <v>219</v>
      </c>
      <c r="F76" s="42">
        <v>1.602262020111084</v>
      </c>
      <c r="G76" s="6">
        <f>B76*D76</f>
        <v>0</v>
      </c>
    </row>
    <row r="77" spans="1:7" x14ac:dyDescent="0.2">
      <c r="A77" s="6" t="s">
        <v>220</v>
      </c>
      <c r="B77" s="2">
        <v>6</v>
      </c>
      <c r="C77" s="2">
        <v>47</v>
      </c>
      <c r="D77" s="42">
        <v>4.4297833442687988</v>
      </c>
      <c r="E77" s="6" t="s">
        <v>220</v>
      </c>
      <c r="F77" s="42">
        <v>4.4297833442687988</v>
      </c>
      <c r="G77" s="56">
        <f t="shared" ref="G77:G80" si="0">B77*D77</f>
        <v>26.578700065612793</v>
      </c>
    </row>
    <row r="78" spans="1:7" x14ac:dyDescent="0.2">
      <c r="A78" s="6" t="s">
        <v>221</v>
      </c>
      <c r="B78" s="2">
        <v>9</v>
      </c>
      <c r="C78" s="2">
        <v>342</v>
      </c>
      <c r="D78" s="42">
        <v>32.233741760253906</v>
      </c>
      <c r="E78" s="6" t="s">
        <v>221</v>
      </c>
      <c r="F78" s="42">
        <v>32.233741760253906</v>
      </c>
      <c r="G78" s="56">
        <f t="shared" si="0"/>
        <v>290.10367584228516</v>
      </c>
    </row>
    <row r="79" spans="1:7" x14ac:dyDescent="0.2">
      <c r="A79" s="6" t="s">
        <v>222</v>
      </c>
      <c r="B79" s="2">
        <v>12</v>
      </c>
      <c r="C79" s="2">
        <v>526</v>
      </c>
      <c r="D79" s="42">
        <v>49.575870513916016</v>
      </c>
      <c r="E79" s="6" t="s">
        <v>222</v>
      </c>
      <c r="F79" s="42">
        <v>49.575870513916016</v>
      </c>
      <c r="G79" s="56">
        <f t="shared" si="0"/>
        <v>594.91044616699219</v>
      </c>
    </row>
    <row r="80" spans="1:7" x14ac:dyDescent="0.2">
      <c r="A80" s="6" t="s">
        <v>223</v>
      </c>
      <c r="B80" s="2">
        <v>16</v>
      </c>
      <c r="C80" s="2">
        <v>129</v>
      </c>
      <c r="D80" s="42">
        <v>12.158341407775879</v>
      </c>
      <c r="E80" s="6" t="s">
        <v>223</v>
      </c>
      <c r="F80" s="42">
        <v>12.158341407775879</v>
      </c>
      <c r="G80" s="56">
        <f t="shared" si="0"/>
        <v>194.53346252441406</v>
      </c>
    </row>
    <row r="81" spans="1:7" x14ac:dyDescent="0.2">
      <c r="A81" s="6" t="s">
        <v>200</v>
      </c>
      <c r="B81" s="2"/>
      <c r="C81" s="2">
        <v>1061</v>
      </c>
      <c r="D81" s="2"/>
      <c r="G81" s="56">
        <f>SUM(G76:G80)/100</f>
        <v>11.061262845993042</v>
      </c>
    </row>
    <row r="82" spans="1:7" x14ac:dyDescent="0.2">
      <c r="A82" s="6" t="s">
        <v>217</v>
      </c>
      <c r="B82" s="2"/>
      <c r="C82" s="3">
        <v>8.8100004196166992</v>
      </c>
      <c r="D82" s="2"/>
    </row>
    <row r="83" spans="1:7" x14ac:dyDescent="0.2">
      <c r="B83" s="2"/>
      <c r="C83" s="2"/>
      <c r="D83" s="2"/>
    </row>
    <row r="84" spans="1:7" x14ac:dyDescent="0.2">
      <c r="A84" s="5" t="s">
        <v>396</v>
      </c>
      <c r="B84" s="2"/>
      <c r="C84" s="2"/>
      <c r="D84" s="2"/>
    </row>
    <row r="85" spans="1:7" x14ac:dyDescent="0.2">
      <c r="B85" s="2"/>
      <c r="C85" s="2"/>
      <c r="D85" s="2"/>
    </row>
    <row r="86" spans="1:7" x14ac:dyDescent="0.2">
      <c r="A86" s="6" t="s">
        <v>225</v>
      </c>
      <c r="B86" s="2"/>
      <c r="C86" s="2">
        <v>54</v>
      </c>
      <c r="D86" s="3">
        <v>5.1282052993774414</v>
      </c>
      <c r="E86" s="2" t="s">
        <v>225</v>
      </c>
      <c r="F86" s="42">
        <v>5.1282052993774414</v>
      </c>
    </row>
    <row r="87" spans="1:7" x14ac:dyDescent="0.2">
      <c r="A87" s="6" t="s">
        <v>226</v>
      </c>
      <c r="B87" s="2"/>
      <c r="C87" s="2">
        <v>549</v>
      </c>
      <c r="D87" s="3">
        <v>52.136756896972656</v>
      </c>
      <c r="E87" s="2" t="s">
        <v>226</v>
      </c>
      <c r="F87" s="42">
        <v>52.136756896972656</v>
      </c>
    </row>
    <row r="88" spans="1:7" x14ac:dyDescent="0.2">
      <c r="A88" s="6" t="s">
        <v>227</v>
      </c>
      <c r="B88" s="2"/>
      <c r="C88" s="2">
        <v>343</v>
      </c>
      <c r="D88" s="3">
        <v>32.573596954345703</v>
      </c>
      <c r="E88" s="2" t="s">
        <v>227</v>
      </c>
      <c r="F88" s="42">
        <v>32.573596954345703</v>
      </c>
    </row>
    <row r="89" spans="1:7" x14ac:dyDescent="0.2">
      <c r="A89" s="6" t="s">
        <v>228</v>
      </c>
      <c r="B89" s="2"/>
      <c r="C89" s="2">
        <v>100</v>
      </c>
      <c r="D89" s="3">
        <v>9.4966764450073242</v>
      </c>
      <c r="E89" s="2" t="s">
        <v>228</v>
      </c>
      <c r="F89" s="42">
        <v>9.4966764450073242</v>
      </c>
    </row>
    <row r="90" spans="1:7" x14ac:dyDescent="0.2">
      <c r="A90" s="6" t="s">
        <v>229</v>
      </c>
      <c r="B90" s="2"/>
      <c r="C90" s="2">
        <v>7</v>
      </c>
      <c r="D90" s="3">
        <v>0.66476732492446899</v>
      </c>
      <c r="E90" s="2" t="s">
        <v>229</v>
      </c>
      <c r="F90" s="42">
        <v>0.66476732492446899</v>
      </c>
    </row>
    <row r="91" spans="1:7" x14ac:dyDescent="0.2">
      <c r="A91" s="6" t="s">
        <v>200</v>
      </c>
      <c r="B91" s="2"/>
      <c r="C91" s="2">
        <v>1053</v>
      </c>
      <c r="D91" s="2"/>
    </row>
    <row r="92" spans="1:7" x14ac:dyDescent="0.2">
      <c r="B92" s="2"/>
      <c r="C92" s="2"/>
      <c r="D92" s="2"/>
    </row>
    <row r="93" spans="1:7" x14ac:dyDescent="0.2">
      <c r="A93" s="5" t="s">
        <v>397</v>
      </c>
      <c r="B93" s="2"/>
      <c r="C93" s="2"/>
      <c r="D93" s="2"/>
    </row>
    <row r="94" spans="1:7" x14ac:dyDescent="0.2">
      <c r="B94" s="2"/>
      <c r="C94" s="2"/>
      <c r="D94" s="2"/>
      <c r="E94" s="23"/>
      <c r="F94" s="23" t="s">
        <v>612</v>
      </c>
    </row>
    <row r="95" spans="1:7" x14ac:dyDescent="0.2">
      <c r="A95" s="6" t="s">
        <v>207</v>
      </c>
      <c r="B95" s="2"/>
      <c r="C95" s="2">
        <v>638</v>
      </c>
      <c r="D95" s="3">
        <v>60.131950378417969</v>
      </c>
      <c r="E95" s="23" t="s">
        <v>207</v>
      </c>
      <c r="F95" s="27">
        <v>60.131950378417969</v>
      </c>
    </row>
    <row r="96" spans="1:7" x14ac:dyDescent="0.2">
      <c r="A96" s="6" t="s">
        <v>231</v>
      </c>
      <c r="B96" s="2"/>
      <c r="C96" s="2">
        <v>423</v>
      </c>
      <c r="D96" s="3">
        <v>39.868049621582031</v>
      </c>
      <c r="E96" s="23" t="s">
        <v>231</v>
      </c>
      <c r="F96" s="27">
        <v>39.868049621582031</v>
      </c>
    </row>
    <row r="97" spans="1:6" x14ac:dyDescent="0.2">
      <c r="A97" s="6" t="s">
        <v>200</v>
      </c>
      <c r="B97" s="2"/>
      <c r="C97" s="2">
        <v>1061</v>
      </c>
      <c r="D97" s="2"/>
    </row>
    <row r="98" spans="1:6" x14ac:dyDescent="0.2">
      <c r="B98" s="2"/>
      <c r="C98" s="2"/>
      <c r="D98" s="2"/>
    </row>
    <row r="99" spans="1:6" x14ac:dyDescent="0.2">
      <c r="A99" s="5" t="s">
        <v>398</v>
      </c>
      <c r="B99" s="2"/>
      <c r="C99" s="2"/>
      <c r="D99" s="2"/>
    </row>
    <row r="100" spans="1:6" x14ac:dyDescent="0.2">
      <c r="B100" s="2"/>
      <c r="C100" s="2"/>
      <c r="D100" s="2"/>
    </row>
    <row r="101" spans="1:6" x14ac:dyDescent="0.2">
      <c r="A101" s="6">
        <v>1</v>
      </c>
      <c r="B101" s="2">
        <v>1</v>
      </c>
      <c r="C101" s="2">
        <v>6</v>
      </c>
      <c r="D101" s="3">
        <v>0.57471263408660889</v>
      </c>
      <c r="F101" s="5" t="s">
        <v>615</v>
      </c>
    </row>
    <row r="102" spans="1:6" x14ac:dyDescent="0.2">
      <c r="A102" s="6">
        <v>2</v>
      </c>
      <c r="B102" s="2">
        <v>2</v>
      </c>
      <c r="C102" s="2">
        <v>26</v>
      </c>
      <c r="D102" s="3">
        <v>2.4904212951660156</v>
      </c>
      <c r="E102" s="23" t="s">
        <v>613</v>
      </c>
      <c r="F102" s="27">
        <f>D101+D102</f>
        <v>3.0651339292526245</v>
      </c>
    </row>
    <row r="103" spans="1:6" x14ac:dyDescent="0.2">
      <c r="A103" s="6">
        <v>3</v>
      </c>
      <c r="B103" s="2">
        <v>3</v>
      </c>
      <c r="C103" s="2">
        <v>105</v>
      </c>
      <c r="D103" s="3">
        <v>10.05747127532959</v>
      </c>
      <c r="E103" s="23">
        <v>3</v>
      </c>
      <c r="F103" s="27">
        <v>10.05747127532959</v>
      </c>
    </row>
    <row r="104" spans="1:6" x14ac:dyDescent="0.2">
      <c r="A104" s="6">
        <v>4</v>
      </c>
      <c r="B104" s="2">
        <v>4</v>
      </c>
      <c r="C104" s="2">
        <v>281</v>
      </c>
      <c r="D104" s="3">
        <v>26.915708541870117</v>
      </c>
      <c r="E104" s="23">
        <v>4</v>
      </c>
      <c r="F104" s="27">
        <v>26.915708541870117</v>
      </c>
    </row>
    <row r="105" spans="1:6" x14ac:dyDescent="0.2">
      <c r="A105" s="6">
        <v>5</v>
      </c>
      <c r="B105" s="2">
        <v>5</v>
      </c>
      <c r="C105" s="2">
        <v>252</v>
      </c>
      <c r="D105" s="3">
        <v>24.137929916381836</v>
      </c>
      <c r="E105" s="23">
        <v>5</v>
      </c>
      <c r="F105" s="27">
        <v>24.137929916381836</v>
      </c>
    </row>
    <row r="106" spans="1:6" x14ac:dyDescent="0.2">
      <c r="A106" s="6">
        <v>6</v>
      </c>
      <c r="B106" s="2">
        <v>6</v>
      </c>
      <c r="C106" s="2">
        <v>215</v>
      </c>
      <c r="D106" s="3">
        <v>20.593870162963867</v>
      </c>
      <c r="E106" s="23">
        <v>6</v>
      </c>
      <c r="F106" s="27">
        <v>20.593870162963867</v>
      </c>
    </row>
    <row r="107" spans="1:6" x14ac:dyDescent="0.2">
      <c r="A107" s="6">
        <v>7</v>
      </c>
      <c r="B107" s="2">
        <v>7</v>
      </c>
      <c r="C107" s="2">
        <v>87</v>
      </c>
      <c r="D107" s="3">
        <v>8.3333339691162109</v>
      </c>
      <c r="E107" s="23">
        <v>7</v>
      </c>
      <c r="F107" s="27">
        <v>8.3333339691162109</v>
      </c>
    </row>
    <row r="108" spans="1:6" x14ac:dyDescent="0.2">
      <c r="A108" s="6">
        <v>8</v>
      </c>
      <c r="B108" s="2">
        <v>8</v>
      </c>
      <c r="C108" s="2">
        <v>40</v>
      </c>
      <c r="D108" s="3">
        <v>3.8314175605773926</v>
      </c>
      <c r="E108" s="23">
        <v>8</v>
      </c>
      <c r="F108" s="27">
        <v>3.8314175605773926</v>
      </c>
    </row>
    <row r="109" spans="1:6" x14ac:dyDescent="0.2">
      <c r="A109" s="6">
        <v>9</v>
      </c>
      <c r="B109" s="2">
        <v>9</v>
      </c>
      <c r="C109" s="2">
        <v>10</v>
      </c>
      <c r="D109" s="3">
        <v>0.95785439014434814</v>
      </c>
      <c r="E109" s="23" t="s">
        <v>614</v>
      </c>
      <c r="F109" s="27">
        <v>3.1</v>
      </c>
    </row>
    <row r="110" spans="1:6" x14ac:dyDescent="0.2">
      <c r="A110" s="6">
        <v>10</v>
      </c>
      <c r="B110" s="2">
        <v>10</v>
      </c>
      <c r="C110" s="2">
        <v>10</v>
      </c>
      <c r="D110" s="3">
        <v>0.95785439014434814</v>
      </c>
      <c r="E110" s="23"/>
      <c r="F110" s="23"/>
    </row>
    <row r="111" spans="1:6" x14ac:dyDescent="0.2">
      <c r="A111" s="6">
        <v>11</v>
      </c>
      <c r="B111" s="2">
        <v>11</v>
      </c>
      <c r="C111" s="2">
        <v>8</v>
      </c>
      <c r="D111" s="3">
        <v>0.76628351211547852</v>
      </c>
    </row>
    <row r="112" spans="1:6" x14ac:dyDescent="0.2">
      <c r="A112" s="6">
        <v>12</v>
      </c>
      <c r="B112" s="2">
        <v>12</v>
      </c>
      <c r="C112" s="2">
        <v>3</v>
      </c>
      <c r="D112" s="3">
        <v>0.28735631704330444</v>
      </c>
    </row>
    <row r="113" spans="1:6" x14ac:dyDescent="0.2">
      <c r="A113" s="6">
        <v>14</v>
      </c>
      <c r="B113" s="2">
        <v>14</v>
      </c>
      <c r="C113" s="2">
        <v>1</v>
      </c>
      <c r="D113" s="3">
        <v>9.5785439014434814E-2</v>
      </c>
    </row>
    <row r="114" spans="1:6" x14ac:dyDescent="0.2">
      <c r="A114" s="6" t="s">
        <v>200</v>
      </c>
      <c r="B114" s="2"/>
      <c r="C114" s="2">
        <v>1044</v>
      </c>
      <c r="D114" s="2"/>
    </row>
    <row r="115" spans="1:6" x14ac:dyDescent="0.2">
      <c r="A115" s="6" t="s">
        <v>217</v>
      </c>
      <c r="B115" s="2"/>
      <c r="C115" s="3">
        <v>5.0799999237060547</v>
      </c>
      <c r="D115" s="2"/>
    </row>
    <row r="116" spans="1:6" x14ac:dyDescent="0.2">
      <c r="B116" s="2"/>
      <c r="C116" s="2"/>
      <c r="D116" s="2"/>
    </row>
    <row r="117" spans="1:6" x14ac:dyDescent="0.2">
      <c r="A117" s="5" t="s">
        <v>399</v>
      </c>
      <c r="B117" s="2"/>
      <c r="C117" s="2"/>
      <c r="D117" s="2"/>
    </row>
    <row r="118" spans="1:6" x14ac:dyDescent="0.2">
      <c r="B118" s="2"/>
      <c r="C118" s="2"/>
      <c r="D118" s="2"/>
      <c r="E118" s="25"/>
      <c r="F118" s="25" t="s">
        <v>617</v>
      </c>
    </row>
    <row r="119" spans="1:6" x14ac:dyDescent="0.2">
      <c r="A119" s="6">
        <v>1</v>
      </c>
      <c r="B119" s="2">
        <v>1</v>
      </c>
      <c r="C119" s="2">
        <v>132</v>
      </c>
      <c r="D119" s="3">
        <v>12.827987670898438</v>
      </c>
      <c r="E119" s="23">
        <v>1</v>
      </c>
      <c r="F119" s="27">
        <v>12.827987670898438</v>
      </c>
    </row>
    <row r="120" spans="1:6" x14ac:dyDescent="0.2">
      <c r="A120" s="6">
        <v>2</v>
      </c>
      <c r="B120" s="2">
        <v>2</v>
      </c>
      <c r="C120" s="2">
        <v>228</v>
      </c>
      <c r="D120" s="3">
        <v>22.157434463500977</v>
      </c>
      <c r="E120" s="23">
        <v>2</v>
      </c>
      <c r="F120" s="27">
        <v>22.157434463500977</v>
      </c>
    </row>
    <row r="121" spans="1:6" x14ac:dyDescent="0.2">
      <c r="A121" s="6">
        <v>3</v>
      </c>
      <c r="B121" s="2">
        <v>3</v>
      </c>
      <c r="C121" s="2">
        <v>287</v>
      </c>
      <c r="D121" s="3">
        <v>27.891155242919922</v>
      </c>
      <c r="E121" s="23">
        <v>3</v>
      </c>
      <c r="F121" s="27">
        <v>27.891155242919922</v>
      </c>
    </row>
    <row r="122" spans="1:6" x14ac:dyDescent="0.2">
      <c r="A122" s="6">
        <v>4</v>
      </c>
      <c r="B122" s="2">
        <v>4</v>
      </c>
      <c r="C122" s="2">
        <v>285</v>
      </c>
      <c r="D122" s="3">
        <v>27.696794509887695</v>
      </c>
      <c r="E122" s="23">
        <v>4</v>
      </c>
      <c r="F122" s="27">
        <v>27.696794509887695</v>
      </c>
    </row>
    <row r="123" spans="1:6" x14ac:dyDescent="0.2">
      <c r="A123" s="6">
        <v>5</v>
      </c>
      <c r="B123" s="2">
        <v>5</v>
      </c>
      <c r="C123" s="2">
        <v>76</v>
      </c>
      <c r="D123" s="3">
        <v>7.3858113288879395</v>
      </c>
      <c r="E123" s="23">
        <v>5</v>
      </c>
      <c r="F123" s="27">
        <v>7.3858113288879395</v>
      </c>
    </row>
    <row r="124" spans="1:6" x14ac:dyDescent="0.2">
      <c r="A124" s="6">
        <v>6</v>
      </c>
      <c r="B124" s="2">
        <v>6</v>
      </c>
      <c r="C124" s="2">
        <v>16</v>
      </c>
      <c r="D124" s="3">
        <v>1.5549076795578003</v>
      </c>
      <c r="E124" s="23" t="s">
        <v>616</v>
      </c>
      <c r="F124" s="27">
        <v>2</v>
      </c>
    </row>
    <row r="125" spans="1:6" x14ac:dyDescent="0.2">
      <c r="A125" s="6">
        <v>7</v>
      </c>
      <c r="B125" s="2">
        <v>7</v>
      </c>
      <c r="C125" s="2">
        <v>3</v>
      </c>
      <c r="D125" s="3">
        <v>0.29154521226882935</v>
      </c>
    </row>
    <row r="126" spans="1:6" x14ac:dyDescent="0.2">
      <c r="A126" s="6">
        <v>8</v>
      </c>
      <c r="B126" s="2">
        <v>8</v>
      </c>
      <c r="C126" s="2">
        <v>2</v>
      </c>
      <c r="D126" s="3">
        <v>0.19436345994472504</v>
      </c>
    </row>
    <row r="127" spans="1:6" x14ac:dyDescent="0.2">
      <c r="A127" s="6" t="s">
        <v>200</v>
      </c>
      <c r="B127" s="2"/>
      <c r="C127" s="2">
        <v>1029</v>
      </c>
      <c r="D127" s="2"/>
    </row>
    <row r="128" spans="1:6" x14ac:dyDescent="0.2">
      <c r="A128" s="6" t="s">
        <v>217</v>
      </c>
      <c r="B128" s="2"/>
      <c r="C128" s="3">
        <v>3.0099999904632568</v>
      </c>
      <c r="D128" s="2"/>
    </row>
    <row r="129" spans="1:4" x14ac:dyDescent="0.2">
      <c r="B129" s="2"/>
      <c r="C129" s="2"/>
      <c r="D129" s="2"/>
    </row>
    <row r="130" spans="1:4" x14ac:dyDescent="0.2">
      <c r="A130" s="5" t="s">
        <v>400</v>
      </c>
      <c r="B130" s="2"/>
      <c r="C130" s="2"/>
      <c r="D130" s="2"/>
    </row>
    <row r="131" spans="1:4" x14ac:dyDescent="0.2">
      <c r="B131" s="2"/>
      <c r="C131" s="2"/>
      <c r="D131" s="2"/>
    </row>
    <row r="132" spans="1:4" x14ac:dyDescent="0.2">
      <c r="A132" s="6" t="s">
        <v>235</v>
      </c>
      <c r="B132" s="2"/>
      <c r="C132" s="2">
        <v>507</v>
      </c>
      <c r="D132" s="3">
        <v>47.785110473632812</v>
      </c>
    </row>
    <row r="133" spans="1:4" x14ac:dyDescent="0.2">
      <c r="A133" s="6" t="s">
        <v>236</v>
      </c>
      <c r="B133" s="2"/>
      <c r="C133" s="2">
        <v>141</v>
      </c>
      <c r="D133" s="3">
        <v>13.289350509643555</v>
      </c>
    </row>
    <row r="134" spans="1:4" x14ac:dyDescent="0.2">
      <c r="A134" s="6" t="s">
        <v>237</v>
      </c>
      <c r="B134" s="2"/>
      <c r="C134" s="2">
        <v>59</v>
      </c>
      <c r="D134" s="3">
        <v>5.5607919692993164</v>
      </c>
    </row>
    <row r="135" spans="1:4" x14ac:dyDescent="0.2">
      <c r="A135" s="6" t="s">
        <v>238</v>
      </c>
      <c r="B135" s="2"/>
      <c r="C135" s="2">
        <v>37</v>
      </c>
      <c r="D135" s="3">
        <v>3.4872763156890869</v>
      </c>
    </row>
    <row r="136" spans="1:4" x14ac:dyDescent="0.2">
      <c r="A136" s="6" t="s">
        <v>239</v>
      </c>
      <c r="B136" s="2"/>
      <c r="C136" s="2">
        <v>30</v>
      </c>
      <c r="D136" s="3">
        <v>2.8275213241577148</v>
      </c>
    </row>
    <row r="137" spans="1:4" x14ac:dyDescent="0.2">
      <c r="A137" s="6" t="s">
        <v>240</v>
      </c>
      <c r="B137" s="2"/>
      <c r="C137" s="2">
        <v>37</v>
      </c>
      <c r="D137" s="3">
        <v>3.4872763156890869</v>
      </c>
    </row>
    <row r="138" spans="1:4" x14ac:dyDescent="0.2">
      <c r="A138" s="6" t="s">
        <v>241</v>
      </c>
      <c r="B138" s="2"/>
      <c r="C138" s="2">
        <v>22</v>
      </c>
      <c r="D138" s="3">
        <v>2.0735156536102295</v>
      </c>
    </row>
    <row r="139" spans="1:4" x14ac:dyDescent="0.2">
      <c r="A139" s="6" t="s">
        <v>242</v>
      </c>
      <c r="B139" s="2"/>
      <c r="C139" s="2">
        <v>18</v>
      </c>
      <c r="D139" s="3">
        <v>1.6965126991271973</v>
      </c>
    </row>
    <row r="140" spans="1:4" x14ac:dyDescent="0.2">
      <c r="A140" s="6" t="s">
        <v>243</v>
      </c>
      <c r="B140" s="2"/>
      <c r="C140" s="2">
        <v>26</v>
      </c>
      <c r="D140" s="3">
        <v>2.4505183696746826</v>
      </c>
    </row>
    <row r="141" spans="1:4" x14ac:dyDescent="0.2">
      <c r="A141" s="6" t="s">
        <v>244</v>
      </c>
      <c r="B141" s="2"/>
      <c r="C141" s="2">
        <v>12</v>
      </c>
      <c r="D141" s="3">
        <v>1.131008505821228</v>
      </c>
    </row>
    <row r="142" spans="1:4" x14ac:dyDescent="0.2">
      <c r="A142" s="6" t="s">
        <v>245</v>
      </c>
      <c r="B142" s="2"/>
      <c r="C142" s="2">
        <v>18</v>
      </c>
      <c r="D142" s="3">
        <v>1.6965126991271973</v>
      </c>
    </row>
    <row r="143" spans="1:4" x14ac:dyDescent="0.2">
      <c r="A143" s="6" t="s">
        <v>246</v>
      </c>
      <c r="B143" s="2"/>
      <c r="C143" s="2">
        <v>28</v>
      </c>
      <c r="D143" s="3">
        <v>2.6390199661254883</v>
      </c>
    </row>
    <row r="144" spans="1:4" x14ac:dyDescent="0.2">
      <c r="A144" s="6" t="s">
        <v>247</v>
      </c>
      <c r="B144" s="2"/>
      <c r="C144" s="2">
        <v>32</v>
      </c>
      <c r="D144" s="3">
        <v>3.0160226821899414</v>
      </c>
    </row>
    <row r="145" spans="1:4" x14ac:dyDescent="0.2">
      <c r="A145" s="6" t="s">
        <v>248</v>
      </c>
      <c r="B145" s="2"/>
      <c r="C145" s="2">
        <v>17</v>
      </c>
      <c r="D145" s="3">
        <v>1.602262020111084</v>
      </c>
    </row>
    <row r="146" spans="1:4" x14ac:dyDescent="0.2">
      <c r="A146" s="6" t="s">
        <v>249</v>
      </c>
      <c r="B146" s="2"/>
      <c r="C146" s="2">
        <v>17</v>
      </c>
      <c r="D146" s="3">
        <v>1.602262020111084</v>
      </c>
    </row>
    <row r="147" spans="1:4" x14ac:dyDescent="0.2">
      <c r="A147" s="6" t="s">
        <v>250</v>
      </c>
      <c r="B147" s="2"/>
      <c r="C147" s="2">
        <v>13</v>
      </c>
      <c r="D147" s="3">
        <v>1.2252591848373413</v>
      </c>
    </row>
    <row r="148" spans="1:4" x14ac:dyDescent="0.2">
      <c r="A148" s="6" t="s">
        <v>251</v>
      </c>
      <c r="B148" s="2"/>
      <c r="C148" s="2">
        <v>25</v>
      </c>
      <c r="D148" s="3">
        <v>2.3562676906585693</v>
      </c>
    </row>
    <row r="149" spans="1:4" x14ac:dyDescent="0.2">
      <c r="A149" s="6" t="s">
        <v>252</v>
      </c>
      <c r="B149" s="2"/>
      <c r="C149" s="2">
        <v>4</v>
      </c>
      <c r="D149" s="3">
        <v>0.37700283527374268</v>
      </c>
    </row>
    <row r="150" spans="1:4" x14ac:dyDescent="0.2">
      <c r="A150" s="6" t="s">
        <v>253</v>
      </c>
      <c r="B150" s="2"/>
      <c r="C150" s="2">
        <v>18</v>
      </c>
      <c r="D150" s="3">
        <v>1.6965126991271973</v>
      </c>
    </row>
    <row r="151" spans="1:4" x14ac:dyDescent="0.2">
      <c r="A151" s="6" t="s">
        <v>200</v>
      </c>
      <c r="B151" s="2"/>
      <c r="C151" s="2">
        <v>1061</v>
      </c>
      <c r="D151" s="2"/>
    </row>
    <row r="152" spans="1:4" x14ac:dyDescent="0.2">
      <c r="B152" s="2"/>
      <c r="C152" s="2"/>
      <c r="D152" s="2"/>
    </row>
    <row r="153" spans="1:4" x14ac:dyDescent="0.2">
      <c r="A153" s="5" t="s">
        <v>401</v>
      </c>
      <c r="B153" s="2"/>
      <c r="C153" s="2"/>
      <c r="D153" s="2"/>
    </row>
    <row r="154" spans="1:4" x14ac:dyDescent="0.2">
      <c r="B154" s="2"/>
      <c r="C154" s="2"/>
      <c r="D154" s="2"/>
    </row>
    <row r="155" spans="1:4" x14ac:dyDescent="0.2">
      <c r="A155" s="6" t="s">
        <v>235</v>
      </c>
      <c r="B155" s="2"/>
      <c r="C155" s="2">
        <v>274</v>
      </c>
      <c r="D155" s="3">
        <v>25.922420501708984</v>
      </c>
    </row>
    <row r="156" spans="1:4" x14ac:dyDescent="0.2">
      <c r="A156" s="6" t="s">
        <v>236</v>
      </c>
      <c r="B156" s="2"/>
      <c r="C156" s="2">
        <v>168</v>
      </c>
      <c r="D156" s="3">
        <v>15.894040107727051</v>
      </c>
    </row>
    <row r="157" spans="1:4" x14ac:dyDescent="0.2">
      <c r="A157" s="6" t="s">
        <v>237</v>
      </c>
      <c r="B157" s="2"/>
      <c r="C157" s="2">
        <v>150</v>
      </c>
      <c r="D157" s="3">
        <v>14.191107749938965</v>
      </c>
    </row>
    <row r="158" spans="1:4" x14ac:dyDescent="0.2">
      <c r="A158" s="6" t="s">
        <v>238</v>
      </c>
      <c r="B158" s="2"/>
      <c r="C158" s="2">
        <v>44</v>
      </c>
      <c r="D158" s="3">
        <v>4.162724494934082</v>
      </c>
    </row>
    <row r="159" spans="1:4" x14ac:dyDescent="0.2">
      <c r="A159" s="6" t="s">
        <v>239</v>
      </c>
      <c r="B159" s="2"/>
      <c r="C159" s="2">
        <v>41</v>
      </c>
      <c r="D159" s="3">
        <v>3.8789026737213135</v>
      </c>
    </row>
    <row r="160" spans="1:4" x14ac:dyDescent="0.2">
      <c r="A160" s="6" t="s">
        <v>240</v>
      </c>
      <c r="B160" s="2"/>
      <c r="C160" s="2">
        <v>49</v>
      </c>
      <c r="D160" s="3">
        <v>4.6357617378234863</v>
      </c>
    </row>
    <row r="161" spans="1:4" x14ac:dyDescent="0.2">
      <c r="A161" s="6" t="s">
        <v>241</v>
      </c>
      <c r="B161" s="2"/>
      <c r="C161" s="2">
        <v>76</v>
      </c>
      <c r="D161" s="3">
        <v>7.1901612281799316</v>
      </c>
    </row>
    <row r="162" spans="1:4" x14ac:dyDescent="0.2">
      <c r="A162" s="6" t="s">
        <v>242</v>
      </c>
      <c r="B162" s="2"/>
      <c r="C162" s="2">
        <v>22</v>
      </c>
      <c r="D162" s="3">
        <v>2.081362247467041</v>
      </c>
    </row>
    <row r="163" spans="1:4" x14ac:dyDescent="0.2">
      <c r="A163" s="6" t="s">
        <v>243</v>
      </c>
      <c r="B163" s="2"/>
      <c r="C163" s="2">
        <v>26</v>
      </c>
      <c r="D163" s="3">
        <v>2.459791898727417</v>
      </c>
    </row>
    <row r="164" spans="1:4" x14ac:dyDescent="0.2">
      <c r="A164" s="6" t="s">
        <v>244</v>
      </c>
      <c r="B164" s="2"/>
      <c r="C164" s="2">
        <v>38</v>
      </c>
      <c r="D164" s="3">
        <v>3.5950806140899658</v>
      </c>
    </row>
    <row r="165" spans="1:4" x14ac:dyDescent="0.2">
      <c r="A165" s="6" t="s">
        <v>245</v>
      </c>
      <c r="B165" s="2"/>
      <c r="C165" s="2">
        <v>21</v>
      </c>
      <c r="D165" s="3">
        <v>1.9867550134658813</v>
      </c>
    </row>
    <row r="166" spans="1:4" x14ac:dyDescent="0.2">
      <c r="A166" s="6" t="s">
        <v>246</v>
      </c>
      <c r="B166" s="2"/>
      <c r="C166" s="2">
        <v>28</v>
      </c>
      <c r="D166" s="3">
        <v>2.6490066051483154</v>
      </c>
    </row>
    <row r="167" spans="1:4" x14ac:dyDescent="0.2">
      <c r="A167" s="6" t="s">
        <v>247</v>
      </c>
      <c r="B167" s="2"/>
      <c r="C167" s="2">
        <v>17</v>
      </c>
      <c r="D167" s="3">
        <v>1.6083254814147949</v>
      </c>
    </row>
    <row r="168" spans="1:4" x14ac:dyDescent="0.2">
      <c r="A168" s="6" t="s">
        <v>248</v>
      </c>
      <c r="B168" s="2"/>
      <c r="C168" s="2">
        <v>25</v>
      </c>
      <c r="D168" s="3">
        <v>2.3651845455169678</v>
      </c>
    </row>
    <row r="169" spans="1:4" x14ac:dyDescent="0.2">
      <c r="A169" s="6" t="s">
        <v>249</v>
      </c>
      <c r="B169" s="2"/>
      <c r="C169" s="2">
        <v>16</v>
      </c>
      <c r="D169" s="3">
        <v>1.5137181282043457</v>
      </c>
    </row>
    <row r="170" spans="1:4" x14ac:dyDescent="0.2">
      <c r="A170" s="6" t="s">
        <v>250</v>
      </c>
      <c r="B170" s="2"/>
      <c r="C170" s="2">
        <v>16</v>
      </c>
      <c r="D170" s="3">
        <v>1.5137181282043457</v>
      </c>
    </row>
    <row r="171" spans="1:4" x14ac:dyDescent="0.2">
      <c r="A171" s="6" t="s">
        <v>251</v>
      </c>
      <c r="B171" s="2"/>
      <c r="C171" s="2">
        <v>6</v>
      </c>
      <c r="D171" s="3">
        <v>0.56764429807662964</v>
      </c>
    </row>
    <row r="172" spans="1:4" x14ac:dyDescent="0.2">
      <c r="A172" s="6" t="s">
        <v>252</v>
      </c>
      <c r="B172" s="2"/>
      <c r="C172" s="2">
        <v>9</v>
      </c>
      <c r="D172" s="3">
        <v>0.85146641731262207</v>
      </c>
    </row>
    <row r="173" spans="1:4" x14ac:dyDescent="0.2">
      <c r="A173" s="6" t="s">
        <v>253</v>
      </c>
      <c r="B173" s="2"/>
      <c r="C173" s="2">
        <v>31</v>
      </c>
      <c r="D173" s="3">
        <v>2.9328289031982422</v>
      </c>
    </row>
    <row r="174" spans="1:4" x14ac:dyDescent="0.2">
      <c r="A174" s="6" t="s">
        <v>200</v>
      </c>
      <c r="B174" s="2"/>
      <c r="C174" s="2">
        <v>1057</v>
      </c>
      <c r="D174" s="2"/>
    </row>
    <row r="175" spans="1:4" x14ac:dyDescent="0.2">
      <c r="B175" s="2"/>
      <c r="C175" s="2"/>
      <c r="D175" s="2"/>
    </row>
    <row r="176" spans="1:4" x14ac:dyDescent="0.2">
      <c r="A176" s="5" t="s">
        <v>402</v>
      </c>
      <c r="B176" s="2"/>
      <c r="C176" s="2"/>
      <c r="D176" s="2"/>
    </row>
    <row r="177" spans="1:9" x14ac:dyDescent="0.2">
      <c r="B177" s="2"/>
      <c r="C177" s="2"/>
      <c r="D177" s="2"/>
    </row>
    <row r="178" spans="1:9" x14ac:dyDescent="0.2">
      <c r="A178" s="6" t="s">
        <v>256</v>
      </c>
      <c r="B178" s="2">
        <v>1</v>
      </c>
      <c r="C178" s="2">
        <v>11</v>
      </c>
      <c r="D178" s="3">
        <v>1.0377358198165894</v>
      </c>
    </row>
    <row r="179" spans="1:9" x14ac:dyDescent="0.2">
      <c r="A179" s="6" t="s">
        <v>257</v>
      </c>
      <c r="B179" s="2">
        <v>2</v>
      </c>
      <c r="C179" s="2">
        <v>27</v>
      </c>
      <c r="D179" s="3">
        <v>2.5471699237823486</v>
      </c>
    </row>
    <row r="180" spans="1:9" x14ac:dyDescent="0.2">
      <c r="A180" s="6" t="s">
        <v>258</v>
      </c>
      <c r="B180" s="2">
        <v>3</v>
      </c>
      <c r="C180" s="2">
        <v>5</v>
      </c>
      <c r="D180" s="3">
        <v>0.4716981053352356</v>
      </c>
    </row>
    <row r="181" spans="1:9" x14ac:dyDescent="0.2">
      <c r="A181" s="6" t="s">
        <v>259</v>
      </c>
      <c r="B181" s="2">
        <v>4</v>
      </c>
      <c r="C181" s="2">
        <v>17</v>
      </c>
      <c r="D181" s="3">
        <v>1.6037735939025879</v>
      </c>
    </row>
    <row r="182" spans="1:9" x14ac:dyDescent="0.2">
      <c r="A182" s="6" t="s">
        <v>260</v>
      </c>
      <c r="B182" s="2">
        <v>5</v>
      </c>
      <c r="C182" s="2">
        <v>108</v>
      </c>
      <c r="D182" s="3">
        <v>10.188679695129395</v>
      </c>
    </row>
    <row r="183" spans="1:9" x14ac:dyDescent="0.2">
      <c r="A183" s="6" t="s">
        <v>261</v>
      </c>
      <c r="B183" s="2">
        <v>6</v>
      </c>
      <c r="C183" s="2">
        <v>294</v>
      </c>
      <c r="D183" s="3">
        <v>27.735849380493164</v>
      </c>
      <c r="H183" s="1" t="s">
        <v>603</v>
      </c>
    </row>
    <row r="184" spans="1:9" ht="14.25" x14ac:dyDescent="0.2">
      <c r="A184" s="6" t="s">
        <v>262</v>
      </c>
      <c r="B184" s="2">
        <v>7</v>
      </c>
      <c r="C184" s="2">
        <v>162</v>
      </c>
      <c r="D184" s="3">
        <v>15.283018112182617</v>
      </c>
      <c r="G184" s="44" t="s">
        <v>600</v>
      </c>
      <c r="H184" s="43">
        <v>47.899999618530202</v>
      </c>
      <c r="I184" s="24">
        <v>4.7899999618530273</v>
      </c>
    </row>
    <row r="185" spans="1:9" ht="14.25" x14ac:dyDescent="0.2">
      <c r="A185" s="6" t="s">
        <v>263</v>
      </c>
      <c r="B185" s="2">
        <v>8</v>
      </c>
      <c r="C185" s="2">
        <v>232</v>
      </c>
      <c r="D185" s="3">
        <v>21.88679313659668</v>
      </c>
      <c r="G185" s="44" t="s">
        <v>245</v>
      </c>
      <c r="H185" s="43">
        <v>62.100000381469727</v>
      </c>
      <c r="I185" s="24">
        <v>6.2100000381469727</v>
      </c>
    </row>
    <row r="186" spans="1:9" ht="14.25" x14ac:dyDescent="0.2">
      <c r="A186" s="6" t="s">
        <v>264</v>
      </c>
      <c r="B186" s="2">
        <v>9</v>
      </c>
      <c r="C186" s="2">
        <v>98</v>
      </c>
      <c r="D186" s="3">
        <v>9.2452831268310547</v>
      </c>
      <c r="G186" s="44" t="s">
        <v>244</v>
      </c>
      <c r="H186" s="43">
        <v>62.699999809265137</v>
      </c>
      <c r="I186" s="24">
        <v>6.2699999809265137</v>
      </c>
    </row>
    <row r="187" spans="1:9" ht="14.25" x14ac:dyDescent="0.2">
      <c r="A187" s="6" t="s">
        <v>265</v>
      </c>
      <c r="B187" s="2">
        <v>10</v>
      </c>
      <c r="C187" s="2">
        <v>106</v>
      </c>
      <c r="D187" s="2">
        <v>10</v>
      </c>
      <c r="G187" s="44" t="s">
        <v>597</v>
      </c>
      <c r="H187" s="43">
        <v>67.399997711181641</v>
      </c>
      <c r="I187" s="24">
        <v>6.7399997711181641</v>
      </c>
    </row>
    <row r="188" spans="1:9" ht="14.25" x14ac:dyDescent="0.2">
      <c r="A188" s="6" t="s">
        <v>200</v>
      </c>
      <c r="B188" s="2"/>
      <c r="C188" s="2">
        <v>1060</v>
      </c>
      <c r="D188" s="2"/>
      <c r="G188" s="44" t="s">
        <v>601</v>
      </c>
      <c r="H188" s="43">
        <v>67.899999618530273</v>
      </c>
      <c r="I188" s="24">
        <v>6.7899999618530273</v>
      </c>
    </row>
    <row r="189" spans="1:9" ht="14.25" x14ac:dyDescent="0.2">
      <c r="A189" s="6" t="s">
        <v>217</v>
      </c>
      <c r="B189" s="2"/>
      <c r="C189" s="3">
        <v>6.9699997901916504</v>
      </c>
      <c r="D189" s="2"/>
      <c r="G189" s="44" t="s">
        <v>602</v>
      </c>
      <c r="H189" s="43">
        <v>68.400001525878906</v>
      </c>
      <c r="I189" s="24">
        <v>6.8400001525878906</v>
      </c>
    </row>
    <row r="190" spans="1:9" ht="15" x14ac:dyDescent="0.25">
      <c r="B190" s="2"/>
      <c r="C190" s="2"/>
      <c r="D190" s="2"/>
      <c r="G190" s="44" t="s">
        <v>599</v>
      </c>
      <c r="H190" s="43">
        <v>68.600001335144043</v>
      </c>
      <c r="I190" s="24">
        <v>6.8600001335144043</v>
      </c>
    </row>
    <row r="191" spans="1:9" ht="14.25" x14ac:dyDescent="0.2">
      <c r="A191" s="5" t="s">
        <v>403</v>
      </c>
      <c r="B191" s="2"/>
      <c r="C191" s="2"/>
      <c r="D191" s="2"/>
      <c r="G191" s="44" t="s">
        <v>252</v>
      </c>
      <c r="H191" s="43">
        <v>69.699997901916504</v>
      </c>
      <c r="I191" s="24">
        <v>6.9699997901916504</v>
      </c>
    </row>
    <row r="192" spans="1:9" ht="14.25" x14ac:dyDescent="0.2">
      <c r="B192" s="2"/>
      <c r="C192" s="2"/>
      <c r="D192" s="2"/>
      <c r="G192" s="44" t="s">
        <v>598</v>
      </c>
      <c r="H192" s="43">
        <v>71.999998092651367</v>
      </c>
      <c r="I192" s="24">
        <v>7.1999998092651367</v>
      </c>
    </row>
    <row r="193" spans="1:4" x14ac:dyDescent="0.2">
      <c r="A193" s="6" t="s">
        <v>256</v>
      </c>
      <c r="B193" s="2">
        <v>1</v>
      </c>
      <c r="C193" s="2">
        <v>4</v>
      </c>
      <c r="D193" s="3">
        <v>0.37735849618911743</v>
      </c>
    </row>
    <row r="194" spans="1:4" x14ac:dyDescent="0.2">
      <c r="A194" s="6" t="s">
        <v>257</v>
      </c>
      <c r="B194" s="2">
        <v>2</v>
      </c>
      <c r="C194" s="2">
        <v>17</v>
      </c>
      <c r="D194" s="3">
        <v>1.6037735939025879</v>
      </c>
    </row>
    <row r="195" spans="1:4" x14ac:dyDescent="0.2">
      <c r="A195" s="6" t="s">
        <v>258</v>
      </c>
      <c r="B195" s="2">
        <v>3</v>
      </c>
      <c r="C195" s="2">
        <v>4</v>
      </c>
      <c r="D195" s="3">
        <v>0.37735849618911743</v>
      </c>
    </row>
    <row r="196" spans="1:4" x14ac:dyDescent="0.2">
      <c r="A196" s="6" t="s">
        <v>259</v>
      </c>
      <c r="B196" s="2">
        <v>4</v>
      </c>
      <c r="C196" s="2">
        <v>52</v>
      </c>
      <c r="D196" s="3">
        <v>4.9056606292724609</v>
      </c>
    </row>
    <row r="197" spans="1:4" x14ac:dyDescent="0.2">
      <c r="A197" s="6" t="s">
        <v>260</v>
      </c>
      <c r="B197" s="2">
        <v>5</v>
      </c>
      <c r="C197" s="2">
        <v>64</v>
      </c>
      <c r="D197" s="3">
        <v>6.0377359390258789</v>
      </c>
    </row>
    <row r="198" spans="1:4" x14ac:dyDescent="0.2">
      <c r="A198" s="6" t="s">
        <v>261</v>
      </c>
      <c r="B198" s="2">
        <v>6</v>
      </c>
      <c r="C198" s="2">
        <v>147</v>
      </c>
      <c r="D198" s="3">
        <v>13.867924690246582</v>
      </c>
    </row>
    <row r="199" spans="1:4" x14ac:dyDescent="0.2">
      <c r="A199" s="6" t="s">
        <v>262</v>
      </c>
      <c r="B199" s="2">
        <v>7</v>
      </c>
      <c r="C199" s="2">
        <v>317</v>
      </c>
      <c r="D199" s="3">
        <v>29.905658721923828</v>
      </c>
    </row>
    <row r="200" spans="1:4" x14ac:dyDescent="0.2">
      <c r="A200" s="6" t="s">
        <v>263</v>
      </c>
      <c r="B200" s="2">
        <v>8</v>
      </c>
      <c r="C200" s="2">
        <v>221</v>
      </c>
      <c r="D200" s="3">
        <v>20.849056243896484</v>
      </c>
    </row>
    <row r="201" spans="1:4" x14ac:dyDescent="0.2">
      <c r="A201" s="6" t="s">
        <v>264</v>
      </c>
      <c r="B201" s="2">
        <v>9</v>
      </c>
      <c r="C201" s="2">
        <v>156</v>
      </c>
      <c r="D201" s="3">
        <v>14.716980934143066</v>
      </c>
    </row>
    <row r="202" spans="1:4" x14ac:dyDescent="0.2">
      <c r="A202" s="6" t="s">
        <v>265</v>
      </c>
      <c r="B202" s="2">
        <v>10</v>
      </c>
      <c r="C202" s="2">
        <v>78</v>
      </c>
      <c r="D202" s="3">
        <v>7.3584904670715332</v>
      </c>
    </row>
    <row r="203" spans="1:4" x14ac:dyDescent="0.2">
      <c r="A203" s="6" t="s">
        <v>200</v>
      </c>
      <c r="B203" s="2"/>
      <c r="C203" s="2">
        <v>1060</v>
      </c>
      <c r="D203" s="2"/>
    </row>
    <row r="204" spans="1:4" x14ac:dyDescent="0.2">
      <c r="A204" s="6" t="s">
        <v>217</v>
      </c>
      <c r="B204" s="2"/>
      <c r="C204" s="3">
        <v>7.1999998092651367</v>
      </c>
      <c r="D204" s="2"/>
    </row>
    <row r="205" spans="1:4" x14ac:dyDescent="0.2">
      <c r="B205" s="2"/>
      <c r="C205" s="2"/>
      <c r="D205" s="2"/>
    </row>
    <row r="206" spans="1:4" x14ac:dyDescent="0.2">
      <c r="A206" s="5" t="s">
        <v>404</v>
      </c>
      <c r="B206" s="2"/>
      <c r="C206" s="2"/>
      <c r="D206" s="2"/>
    </row>
    <row r="207" spans="1:4" x14ac:dyDescent="0.2">
      <c r="B207" s="2"/>
      <c r="C207" s="2"/>
      <c r="D207" s="2"/>
    </row>
    <row r="208" spans="1:4" x14ac:dyDescent="0.2">
      <c r="A208" s="6" t="s">
        <v>256</v>
      </c>
      <c r="B208" s="2">
        <v>1</v>
      </c>
      <c r="C208" s="2">
        <v>5</v>
      </c>
      <c r="D208" s="3">
        <v>0.47214353084564209</v>
      </c>
    </row>
    <row r="209" spans="1:4" x14ac:dyDescent="0.2">
      <c r="A209" s="6" t="s">
        <v>257</v>
      </c>
      <c r="B209" s="2">
        <v>2</v>
      </c>
      <c r="C209" s="2">
        <v>11</v>
      </c>
      <c r="D209" s="3">
        <v>1.0387158393859863</v>
      </c>
    </row>
    <row r="210" spans="1:4" x14ac:dyDescent="0.2">
      <c r="A210" s="6" t="s">
        <v>258</v>
      </c>
      <c r="B210" s="2">
        <v>3</v>
      </c>
      <c r="C210" s="2">
        <v>17</v>
      </c>
      <c r="D210" s="3">
        <v>1.6052879095077515</v>
      </c>
    </row>
    <row r="211" spans="1:4" x14ac:dyDescent="0.2">
      <c r="A211" s="6" t="s">
        <v>259</v>
      </c>
      <c r="B211" s="2">
        <v>4</v>
      </c>
      <c r="C211" s="2">
        <v>43</v>
      </c>
      <c r="D211" s="3">
        <v>4.0604343414306641</v>
      </c>
    </row>
    <row r="212" spans="1:4" x14ac:dyDescent="0.2">
      <c r="A212" s="6" t="s">
        <v>260</v>
      </c>
      <c r="B212" s="2">
        <v>5</v>
      </c>
      <c r="C212" s="2">
        <v>116</v>
      </c>
      <c r="D212" s="3">
        <v>10.953729629516602</v>
      </c>
    </row>
    <row r="213" spans="1:4" x14ac:dyDescent="0.2">
      <c r="A213" s="6" t="s">
        <v>261</v>
      </c>
      <c r="B213" s="2">
        <v>6</v>
      </c>
      <c r="C213" s="2">
        <v>213</v>
      </c>
      <c r="D213" s="3">
        <v>20.113315582275391</v>
      </c>
    </row>
    <row r="214" spans="1:4" x14ac:dyDescent="0.2">
      <c r="A214" s="6" t="s">
        <v>262</v>
      </c>
      <c r="B214" s="2">
        <v>7</v>
      </c>
      <c r="C214" s="2">
        <v>257</v>
      </c>
      <c r="D214" s="3">
        <v>24.268177032470703</v>
      </c>
    </row>
    <row r="215" spans="1:4" x14ac:dyDescent="0.2">
      <c r="A215" s="6" t="s">
        <v>263</v>
      </c>
      <c r="B215" s="2">
        <v>8</v>
      </c>
      <c r="C215" s="2">
        <v>260</v>
      </c>
      <c r="D215" s="3">
        <v>24.551464080810547</v>
      </c>
    </row>
    <row r="216" spans="1:4" x14ac:dyDescent="0.2">
      <c r="A216" s="6" t="s">
        <v>264</v>
      </c>
      <c r="B216" s="2">
        <v>9</v>
      </c>
      <c r="C216" s="2">
        <v>91</v>
      </c>
      <c r="D216" s="3">
        <v>8.593012809753418</v>
      </c>
    </row>
    <row r="217" spans="1:4" x14ac:dyDescent="0.2">
      <c r="A217" s="6" t="s">
        <v>265</v>
      </c>
      <c r="B217" s="2">
        <v>10</v>
      </c>
      <c r="C217" s="2">
        <v>46</v>
      </c>
      <c r="D217" s="3">
        <v>4.3437204360961914</v>
      </c>
    </row>
    <row r="218" spans="1:4" x14ac:dyDescent="0.2">
      <c r="A218" s="6" t="s">
        <v>200</v>
      </c>
      <c r="B218" s="2"/>
      <c r="C218" s="2">
        <v>1059</v>
      </c>
      <c r="D218" s="2"/>
    </row>
    <row r="219" spans="1:4" x14ac:dyDescent="0.2">
      <c r="A219" s="6" t="s">
        <v>217</v>
      </c>
      <c r="B219" s="2"/>
      <c r="C219" s="3">
        <v>6.8600001335144043</v>
      </c>
      <c r="D219" s="2"/>
    </row>
    <row r="220" spans="1:4" x14ac:dyDescent="0.2">
      <c r="B220" s="2"/>
      <c r="C220" s="2"/>
      <c r="D220" s="2"/>
    </row>
    <row r="221" spans="1:4" x14ac:dyDescent="0.2">
      <c r="A221" s="5" t="s">
        <v>405</v>
      </c>
      <c r="B221" s="2"/>
      <c r="C221" s="2"/>
      <c r="D221" s="2"/>
    </row>
    <row r="222" spans="1:4" x14ac:dyDescent="0.2">
      <c r="B222" s="2"/>
      <c r="C222" s="2"/>
      <c r="D222" s="2"/>
    </row>
    <row r="223" spans="1:4" x14ac:dyDescent="0.2">
      <c r="A223" s="6" t="s">
        <v>256</v>
      </c>
      <c r="B223" s="2">
        <v>1</v>
      </c>
      <c r="C223" s="2">
        <v>5</v>
      </c>
      <c r="D223" s="3">
        <v>0.4716981053352356</v>
      </c>
    </row>
    <row r="224" spans="1:4" x14ac:dyDescent="0.2">
      <c r="A224" s="6" t="s">
        <v>257</v>
      </c>
      <c r="B224" s="2">
        <v>2</v>
      </c>
      <c r="C224" s="2">
        <v>22</v>
      </c>
      <c r="D224" s="3">
        <v>2.0754716396331787</v>
      </c>
    </row>
    <row r="225" spans="1:4" x14ac:dyDescent="0.2">
      <c r="A225" s="6" t="s">
        <v>258</v>
      </c>
      <c r="B225" s="2">
        <v>3</v>
      </c>
      <c r="C225" s="2">
        <v>11</v>
      </c>
      <c r="D225" s="3">
        <v>1.0377358198165894</v>
      </c>
    </row>
    <row r="226" spans="1:4" x14ac:dyDescent="0.2">
      <c r="A226" s="6" t="s">
        <v>259</v>
      </c>
      <c r="B226" s="2">
        <v>4</v>
      </c>
      <c r="C226" s="2">
        <v>54</v>
      </c>
      <c r="D226" s="3">
        <v>5.0943398475646973</v>
      </c>
    </row>
    <row r="227" spans="1:4" x14ac:dyDescent="0.2">
      <c r="A227" s="6" t="s">
        <v>260</v>
      </c>
      <c r="B227" s="2">
        <v>5</v>
      </c>
      <c r="C227" s="2">
        <v>96</v>
      </c>
      <c r="D227" s="3">
        <v>9.0566043853759766</v>
      </c>
    </row>
    <row r="228" spans="1:4" x14ac:dyDescent="0.2">
      <c r="A228" s="6" t="s">
        <v>261</v>
      </c>
      <c r="B228" s="2">
        <v>6</v>
      </c>
      <c r="C228" s="2">
        <v>226</v>
      </c>
      <c r="D228" s="3">
        <v>21.320755004882812</v>
      </c>
    </row>
    <row r="229" spans="1:4" x14ac:dyDescent="0.2">
      <c r="A229" s="6" t="s">
        <v>262</v>
      </c>
      <c r="B229" s="2">
        <v>7</v>
      </c>
      <c r="C229" s="2">
        <v>331</v>
      </c>
      <c r="D229" s="3">
        <v>31.226413726806641</v>
      </c>
    </row>
    <row r="230" spans="1:4" x14ac:dyDescent="0.2">
      <c r="A230" s="6" t="s">
        <v>263</v>
      </c>
      <c r="B230" s="2">
        <v>8</v>
      </c>
      <c r="C230" s="2">
        <v>182</v>
      </c>
      <c r="D230" s="3">
        <v>17.169811248779297</v>
      </c>
    </row>
    <row r="231" spans="1:4" x14ac:dyDescent="0.2">
      <c r="A231" s="6" t="s">
        <v>264</v>
      </c>
      <c r="B231" s="2">
        <v>9</v>
      </c>
      <c r="C231" s="2">
        <v>95</v>
      </c>
      <c r="D231" s="3">
        <v>8.9622640609741211</v>
      </c>
    </row>
    <row r="232" spans="1:4" x14ac:dyDescent="0.2">
      <c r="A232" s="6" t="s">
        <v>265</v>
      </c>
      <c r="B232" s="2">
        <v>10</v>
      </c>
      <c r="C232" s="2">
        <v>38</v>
      </c>
      <c r="D232" s="3">
        <v>3.5849056243896484</v>
      </c>
    </row>
    <row r="233" spans="1:4" x14ac:dyDescent="0.2">
      <c r="A233" s="6" t="s">
        <v>200</v>
      </c>
      <c r="B233" s="2"/>
      <c r="C233" s="2">
        <v>1060</v>
      </c>
      <c r="D233" s="2"/>
    </row>
    <row r="234" spans="1:4" x14ac:dyDescent="0.2">
      <c r="A234" s="6" t="s">
        <v>217</v>
      </c>
      <c r="B234" s="2"/>
      <c r="C234" s="3">
        <v>6.7399997711181641</v>
      </c>
      <c r="D234" s="2"/>
    </row>
    <row r="235" spans="1:4" x14ac:dyDescent="0.2">
      <c r="B235" s="2"/>
      <c r="C235" s="2"/>
      <c r="D235" s="2"/>
    </row>
    <row r="236" spans="1:4" x14ac:dyDescent="0.2">
      <c r="A236" s="5" t="s">
        <v>406</v>
      </c>
      <c r="B236" s="2"/>
      <c r="C236" s="2"/>
      <c r="D236" s="2"/>
    </row>
    <row r="237" spans="1:4" x14ac:dyDescent="0.2">
      <c r="B237" s="2"/>
      <c r="C237" s="2"/>
      <c r="D237" s="2"/>
    </row>
    <row r="238" spans="1:4" x14ac:dyDescent="0.2">
      <c r="A238" s="6" t="s">
        <v>256</v>
      </c>
      <c r="B238" s="2">
        <v>1</v>
      </c>
      <c r="C238" s="2">
        <v>4</v>
      </c>
      <c r="D238" s="3">
        <v>0.37878787517547607</v>
      </c>
    </row>
    <row r="239" spans="1:4" x14ac:dyDescent="0.2">
      <c r="A239" s="6" t="s">
        <v>257</v>
      </c>
      <c r="B239" s="2">
        <v>2</v>
      </c>
      <c r="C239" s="2">
        <v>17</v>
      </c>
      <c r="D239" s="3">
        <v>1.6098484992980957</v>
      </c>
    </row>
    <row r="240" spans="1:4" x14ac:dyDescent="0.2">
      <c r="A240" s="6" t="s">
        <v>258</v>
      </c>
      <c r="B240" s="2">
        <v>3</v>
      </c>
      <c r="C240" s="2">
        <v>7</v>
      </c>
      <c r="D240" s="3">
        <v>0.66287881135940552</v>
      </c>
    </row>
    <row r="241" spans="1:4" x14ac:dyDescent="0.2">
      <c r="A241" s="6" t="s">
        <v>259</v>
      </c>
      <c r="B241" s="2">
        <v>4</v>
      </c>
      <c r="C241" s="2">
        <v>71</v>
      </c>
      <c r="D241" s="3">
        <v>6.723484992980957</v>
      </c>
    </row>
    <row r="242" spans="1:4" x14ac:dyDescent="0.2">
      <c r="A242" s="6" t="s">
        <v>260</v>
      </c>
      <c r="B242" s="2">
        <v>5</v>
      </c>
      <c r="C242" s="2">
        <v>93</v>
      </c>
      <c r="D242" s="3">
        <v>8.8068180084228516</v>
      </c>
    </row>
    <row r="243" spans="1:4" x14ac:dyDescent="0.2">
      <c r="A243" s="6" t="s">
        <v>261</v>
      </c>
      <c r="B243" s="2">
        <v>6</v>
      </c>
      <c r="C243" s="2">
        <v>252</v>
      </c>
      <c r="D243" s="3">
        <v>23.863636016845703</v>
      </c>
    </row>
    <row r="244" spans="1:4" x14ac:dyDescent="0.2">
      <c r="A244" s="6" t="s">
        <v>262</v>
      </c>
      <c r="B244" s="2">
        <v>7</v>
      </c>
      <c r="C244" s="2">
        <v>249</v>
      </c>
      <c r="D244" s="3">
        <v>23.579545974731445</v>
      </c>
    </row>
    <row r="245" spans="1:4" x14ac:dyDescent="0.2">
      <c r="A245" s="6" t="s">
        <v>263</v>
      </c>
      <c r="B245" s="2">
        <v>8</v>
      </c>
      <c r="C245" s="2">
        <v>180</v>
      </c>
      <c r="D245" s="3">
        <v>17.045454025268555</v>
      </c>
    </row>
    <row r="246" spans="1:4" x14ac:dyDescent="0.2">
      <c r="A246" s="6" t="s">
        <v>264</v>
      </c>
      <c r="B246" s="2">
        <v>9</v>
      </c>
      <c r="C246" s="2">
        <v>112</v>
      </c>
      <c r="D246" s="3">
        <v>10.606060981750488</v>
      </c>
    </row>
    <row r="247" spans="1:4" x14ac:dyDescent="0.2">
      <c r="A247" s="6" t="s">
        <v>265</v>
      </c>
      <c r="B247" s="2">
        <v>10</v>
      </c>
      <c r="C247" s="2">
        <v>71</v>
      </c>
      <c r="D247" s="3">
        <v>6.723484992980957</v>
      </c>
    </row>
    <row r="248" spans="1:4" x14ac:dyDescent="0.2">
      <c r="A248" s="6" t="s">
        <v>200</v>
      </c>
      <c r="B248" s="2"/>
      <c r="C248" s="2">
        <v>1056</v>
      </c>
      <c r="D248" s="2"/>
    </row>
    <row r="249" spans="1:4" x14ac:dyDescent="0.2">
      <c r="A249" s="6" t="s">
        <v>217</v>
      </c>
      <c r="B249" s="2"/>
      <c r="C249" s="3">
        <v>6.8400001525878906</v>
      </c>
      <c r="D249" s="2"/>
    </row>
    <row r="250" spans="1:4" x14ac:dyDescent="0.2">
      <c r="B250" s="2"/>
      <c r="C250" s="2"/>
      <c r="D250" s="2"/>
    </row>
    <row r="251" spans="1:4" x14ac:dyDescent="0.2">
      <c r="A251" s="5" t="s">
        <v>407</v>
      </c>
      <c r="B251" s="2"/>
      <c r="C251" s="2"/>
      <c r="D251" s="2"/>
    </row>
    <row r="252" spans="1:4" x14ac:dyDescent="0.2">
      <c r="B252" s="2"/>
      <c r="C252" s="2"/>
      <c r="D252" s="2"/>
    </row>
    <row r="253" spans="1:4" x14ac:dyDescent="0.2">
      <c r="A253" s="6" t="s">
        <v>256</v>
      </c>
      <c r="B253" s="2">
        <v>1</v>
      </c>
      <c r="C253" s="2">
        <v>15</v>
      </c>
      <c r="D253" s="3">
        <v>1.4150943756103516</v>
      </c>
    </row>
    <row r="254" spans="1:4" x14ac:dyDescent="0.2">
      <c r="A254" s="6" t="s">
        <v>257</v>
      </c>
      <c r="B254" s="2">
        <v>2</v>
      </c>
      <c r="C254" s="2">
        <v>25</v>
      </c>
      <c r="D254" s="3">
        <v>2.3584907054901123</v>
      </c>
    </row>
    <row r="255" spans="1:4" x14ac:dyDescent="0.2">
      <c r="A255" s="6" t="s">
        <v>258</v>
      </c>
      <c r="B255" s="2">
        <v>3</v>
      </c>
      <c r="C255" s="2">
        <v>8</v>
      </c>
      <c r="D255" s="3">
        <v>0.75471699237823486</v>
      </c>
    </row>
    <row r="256" spans="1:4" x14ac:dyDescent="0.2">
      <c r="A256" s="6" t="s">
        <v>259</v>
      </c>
      <c r="B256" s="2">
        <v>4</v>
      </c>
      <c r="C256" s="2">
        <v>45</v>
      </c>
      <c r="D256" s="3">
        <v>4.2452831268310547</v>
      </c>
    </row>
    <row r="257" spans="1:4" x14ac:dyDescent="0.2">
      <c r="A257" s="6" t="s">
        <v>260</v>
      </c>
      <c r="B257" s="2">
        <v>5</v>
      </c>
      <c r="C257" s="2">
        <v>125</v>
      </c>
      <c r="D257" s="3">
        <v>11.792452812194824</v>
      </c>
    </row>
    <row r="258" spans="1:4" x14ac:dyDescent="0.2">
      <c r="A258" s="6" t="s">
        <v>261</v>
      </c>
      <c r="B258" s="2">
        <v>6</v>
      </c>
      <c r="C258" s="2">
        <v>257</v>
      </c>
      <c r="D258" s="3">
        <v>24.245283126831055</v>
      </c>
    </row>
    <row r="259" spans="1:4" x14ac:dyDescent="0.2">
      <c r="A259" s="6" t="s">
        <v>262</v>
      </c>
      <c r="B259" s="2">
        <v>7</v>
      </c>
      <c r="C259" s="2">
        <v>179</v>
      </c>
      <c r="D259" s="3">
        <v>16.88679313659668</v>
      </c>
    </row>
    <row r="260" spans="1:4" x14ac:dyDescent="0.2">
      <c r="A260" s="6" t="s">
        <v>263</v>
      </c>
      <c r="B260" s="2">
        <v>8</v>
      </c>
      <c r="C260" s="2">
        <v>231</v>
      </c>
      <c r="D260" s="3">
        <v>21.792453765869141</v>
      </c>
    </row>
    <row r="261" spans="1:4" x14ac:dyDescent="0.2">
      <c r="A261" s="6" t="s">
        <v>264</v>
      </c>
      <c r="B261" s="2">
        <v>9</v>
      </c>
      <c r="C261" s="2">
        <v>88</v>
      </c>
      <c r="D261" s="3">
        <v>8.3018865585327148</v>
      </c>
    </row>
    <row r="262" spans="1:4" x14ac:dyDescent="0.2">
      <c r="A262" s="6" t="s">
        <v>265</v>
      </c>
      <c r="B262" s="2">
        <v>10</v>
      </c>
      <c r="C262" s="2">
        <v>87</v>
      </c>
      <c r="D262" s="3">
        <v>8.2075471878051758</v>
      </c>
    </row>
    <row r="263" spans="1:4" x14ac:dyDescent="0.2">
      <c r="A263" s="6" t="s">
        <v>200</v>
      </c>
      <c r="B263" s="2"/>
      <c r="C263" s="2">
        <v>1060</v>
      </c>
      <c r="D263" s="2"/>
    </row>
    <row r="264" spans="1:4" x14ac:dyDescent="0.2">
      <c r="A264" s="6" t="s">
        <v>217</v>
      </c>
      <c r="B264" s="2"/>
      <c r="C264" s="3">
        <v>6.7899999618530273</v>
      </c>
      <c r="D264" s="2"/>
    </row>
    <row r="265" spans="1:4" x14ac:dyDescent="0.2">
      <c r="B265" s="2"/>
      <c r="C265" s="2"/>
      <c r="D265" s="2"/>
    </row>
    <row r="266" spans="1:4" x14ac:dyDescent="0.2">
      <c r="A266" s="5" t="s">
        <v>408</v>
      </c>
      <c r="B266" s="2"/>
      <c r="C266" s="2"/>
      <c r="D266" s="2"/>
    </row>
    <row r="267" spans="1:4" x14ac:dyDescent="0.2">
      <c r="B267" s="2"/>
      <c r="C267" s="2"/>
      <c r="D267" s="2"/>
    </row>
    <row r="268" spans="1:4" x14ac:dyDescent="0.2">
      <c r="A268" s="6" t="s">
        <v>256</v>
      </c>
      <c r="B268" s="2">
        <v>1</v>
      </c>
      <c r="C268" s="2">
        <v>27</v>
      </c>
      <c r="D268" s="3">
        <v>2.5471699237823486</v>
      </c>
    </row>
    <row r="269" spans="1:4" x14ac:dyDescent="0.2">
      <c r="A269" s="6" t="s">
        <v>257</v>
      </c>
      <c r="B269" s="2">
        <v>2</v>
      </c>
      <c r="C269" s="2">
        <v>33</v>
      </c>
      <c r="D269" s="3">
        <v>3.1132075786590576</v>
      </c>
    </row>
    <row r="270" spans="1:4" x14ac:dyDescent="0.2">
      <c r="A270" s="6" t="s">
        <v>258</v>
      </c>
      <c r="B270" s="2">
        <v>3</v>
      </c>
      <c r="C270" s="2">
        <v>22</v>
      </c>
      <c r="D270" s="3">
        <v>2.0754716396331787</v>
      </c>
    </row>
    <row r="271" spans="1:4" x14ac:dyDescent="0.2">
      <c r="A271" s="6" t="s">
        <v>259</v>
      </c>
      <c r="B271" s="2">
        <v>4</v>
      </c>
      <c r="C271" s="2">
        <v>94</v>
      </c>
      <c r="D271" s="3">
        <v>8.867924690246582</v>
      </c>
    </row>
    <row r="272" spans="1:4" x14ac:dyDescent="0.2">
      <c r="A272" s="6" t="s">
        <v>260</v>
      </c>
      <c r="B272" s="2">
        <v>5</v>
      </c>
      <c r="C272" s="2">
        <v>125</v>
      </c>
      <c r="D272" s="3">
        <v>11.792452812194824</v>
      </c>
    </row>
    <row r="273" spans="1:4" x14ac:dyDescent="0.2">
      <c r="A273" s="6" t="s">
        <v>261</v>
      </c>
      <c r="B273" s="2">
        <v>6</v>
      </c>
      <c r="C273" s="2">
        <v>249</v>
      </c>
      <c r="D273" s="3">
        <v>23.490566253662109</v>
      </c>
    </row>
    <row r="274" spans="1:4" x14ac:dyDescent="0.2">
      <c r="A274" s="6" t="s">
        <v>262</v>
      </c>
      <c r="B274" s="2">
        <v>7</v>
      </c>
      <c r="C274" s="2">
        <v>263</v>
      </c>
      <c r="D274" s="3">
        <v>24.811321258544922</v>
      </c>
    </row>
    <row r="275" spans="1:4" x14ac:dyDescent="0.2">
      <c r="A275" s="6" t="s">
        <v>263</v>
      </c>
      <c r="B275" s="2">
        <v>8</v>
      </c>
      <c r="C275" s="2">
        <v>156</v>
      </c>
      <c r="D275" s="3">
        <v>14.716980934143066</v>
      </c>
    </row>
    <row r="276" spans="1:4" x14ac:dyDescent="0.2">
      <c r="A276" s="6" t="s">
        <v>264</v>
      </c>
      <c r="B276" s="2">
        <v>9</v>
      </c>
      <c r="C276" s="2">
        <v>67</v>
      </c>
      <c r="D276" s="3">
        <v>6.3207545280456543</v>
      </c>
    </row>
    <row r="277" spans="1:4" x14ac:dyDescent="0.2">
      <c r="A277" s="6" t="s">
        <v>265</v>
      </c>
      <c r="B277" s="2">
        <v>10</v>
      </c>
      <c r="C277" s="2">
        <v>24</v>
      </c>
      <c r="D277" s="3">
        <v>2.2641510963439941</v>
      </c>
    </row>
    <row r="278" spans="1:4" x14ac:dyDescent="0.2">
      <c r="A278" s="6" t="s">
        <v>200</v>
      </c>
      <c r="B278" s="2"/>
      <c r="C278" s="2">
        <v>1060</v>
      </c>
      <c r="D278" s="2"/>
    </row>
    <row r="279" spans="1:4" x14ac:dyDescent="0.2">
      <c r="A279" s="6" t="s">
        <v>217</v>
      </c>
      <c r="B279" s="2"/>
      <c r="C279" s="3">
        <v>6.2100000381469727</v>
      </c>
      <c r="D279" s="2"/>
    </row>
    <row r="280" spans="1:4" x14ac:dyDescent="0.2">
      <c r="B280" s="2"/>
      <c r="C280" s="2"/>
      <c r="D280" s="2"/>
    </row>
    <row r="281" spans="1:4" x14ac:dyDescent="0.2">
      <c r="A281" s="5" t="s">
        <v>409</v>
      </c>
      <c r="B281" s="2"/>
      <c r="C281" s="2"/>
      <c r="D281" s="2"/>
    </row>
    <row r="282" spans="1:4" x14ac:dyDescent="0.2">
      <c r="B282" s="2"/>
      <c r="C282" s="2"/>
      <c r="D282" s="2"/>
    </row>
    <row r="283" spans="1:4" x14ac:dyDescent="0.2">
      <c r="A283" s="6" t="s">
        <v>256</v>
      </c>
      <c r="B283" s="2">
        <v>1</v>
      </c>
      <c r="C283" s="2">
        <v>24</v>
      </c>
      <c r="D283" s="3">
        <v>2.2878932952880859</v>
      </c>
    </row>
    <row r="284" spans="1:4" x14ac:dyDescent="0.2">
      <c r="A284" s="6" t="s">
        <v>257</v>
      </c>
      <c r="B284" s="2">
        <v>2</v>
      </c>
      <c r="C284" s="2">
        <v>24</v>
      </c>
      <c r="D284" s="3">
        <v>2.2878932952880859</v>
      </c>
    </row>
    <row r="285" spans="1:4" x14ac:dyDescent="0.2">
      <c r="A285" s="6" t="s">
        <v>258</v>
      </c>
      <c r="B285" s="2">
        <v>3</v>
      </c>
      <c r="C285" s="2">
        <v>17</v>
      </c>
      <c r="D285" s="3">
        <v>1.6205910444259644</v>
      </c>
    </row>
    <row r="286" spans="1:4" x14ac:dyDescent="0.2">
      <c r="A286" s="6" t="s">
        <v>259</v>
      </c>
      <c r="B286" s="2">
        <v>4</v>
      </c>
      <c r="C286" s="2">
        <v>74</v>
      </c>
      <c r="D286" s="3">
        <v>7.0543370246887207</v>
      </c>
    </row>
    <row r="287" spans="1:4" x14ac:dyDescent="0.2">
      <c r="A287" s="6" t="s">
        <v>260</v>
      </c>
      <c r="B287" s="2">
        <v>5</v>
      </c>
      <c r="C287" s="2">
        <v>146</v>
      </c>
      <c r="D287" s="3">
        <v>13.91801643371582</v>
      </c>
    </row>
    <row r="288" spans="1:4" x14ac:dyDescent="0.2">
      <c r="A288" s="6" t="s">
        <v>261</v>
      </c>
      <c r="B288" s="2">
        <v>6</v>
      </c>
      <c r="C288" s="2">
        <v>276</v>
      </c>
      <c r="D288" s="3">
        <v>26.310771942138672</v>
      </c>
    </row>
    <row r="289" spans="1:4" x14ac:dyDescent="0.2">
      <c r="A289" s="6" t="s">
        <v>262</v>
      </c>
      <c r="B289" s="2">
        <v>7</v>
      </c>
      <c r="C289" s="2">
        <v>246</v>
      </c>
      <c r="D289" s="3">
        <v>23.450904846191406</v>
      </c>
    </row>
    <row r="290" spans="1:4" x14ac:dyDescent="0.2">
      <c r="A290" s="6" t="s">
        <v>263</v>
      </c>
      <c r="B290" s="2">
        <v>8</v>
      </c>
      <c r="C290" s="2">
        <v>150</v>
      </c>
      <c r="D290" s="3">
        <v>14.299333572387695</v>
      </c>
    </row>
    <row r="291" spans="1:4" x14ac:dyDescent="0.2">
      <c r="A291" s="6" t="s">
        <v>264</v>
      </c>
      <c r="B291" s="2">
        <v>9</v>
      </c>
      <c r="C291" s="2">
        <v>73</v>
      </c>
      <c r="D291" s="3">
        <v>6.9590082168579102</v>
      </c>
    </row>
    <row r="292" spans="1:4" x14ac:dyDescent="0.2">
      <c r="A292" s="6" t="s">
        <v>265</v>
      </c>
      <c r="B292" s="2">
        <v>10</v>
      </c>
      <c r="C292" s="2">
        <v>19</v>
      </c>
      <c r="D292" s="3">
        <v>1.811248779296875</v>
      </c>
    </row>
    <row r="293" spans="1:4" x14ac:dyDescent="0.2">
      <c r="A293" s="6" t="s">
        <v>200</v>
      </c>
      <c r="B293" s="2"/>
      <c r="C293" s="2">
        <v>1049</v>
      </c>
      <c r="D293" s="2"/>
    </row>
    <row r="294" spans="1:4" x14ac:dyDescent="0.2">
      <c r="A294" s="6" t="s">
        <v>217</v>
      </c>
      <c r="B294" s="2"/>
      <c r="C294" s="3">
        <v>6.2699999809265137</v>
      </c>
      <c r="D294" s="2"/>
    </row>
    <row r="295" spans="1:4" x14ac:dyDescent="0.2">
      <c r="B295" s="2"/>
      <c r="C295" s="2"/>
      <c r="D295" s="2"/>
    </row>
    <row r="296" spans="1:4" x14ac:dyDescent="0.2">
      <c r="A296" s="5" t="s">
        <v>410</v>
      </c>
      <c r="B296" s="2"/>
      <c r="C296" s="2"/>
      <c r="D296" s="2"/>
    </row>
    <row r="297" spans="1:4" x14ac:dyDescent="0.2">
      <c r="B297" s="2"/>
      <c r="C297" s="2"/>
      <c r="D297" s="2"/>
    </row>
    <row r="298" spans="1:4" x14ac:dyDescent="0.2">
      <c r="A298" s="6" t="s">
        <v>256</v>
      </c>
      <c r="B298" s="2">
        <v>1</v>
      </c>
      <c r="C298" s="2">
        <v>114</v>
      </c>
      <c r="D298" s="3">
        <v>10.836502075195313</v>
      </c>
    </row>
    <row r="299" spans="1:4" x14ac:dyDescent="0.2">
      <c r="A299" s="6" t="s">
        <v>257</v>
      </c>
      <c r="B299" s="2">
        <v>2</v>
      </c>
      <c r="C299" s="2">
        <v>123</v>
      </c>
      <c r="D299" s="3">
        <v>11.692014694213867</v>
      </c>
    </row>
    <row r="300" spans="1:4" x14ac:dyDescent="0.2">
      <c r="A300" s="6" t="s">
        <v>258</v>
      </c>
      <c r="B300" s="2">
        <v>3</v>
      </c>
      <c r="C300" s="2">
        <v>38</v>
      </c>
      <c r="D300" s="3">
        <v>3.6121673583984375</v>
      </c>
    </row>
    <row r="301" spans="1:4" x14ac:dyDescent="0.2">
      <c r="A301" s="6" t="s">
        <v>259</v>
      </c>
      <c r="B301" s="2">
        <v>4</v>
      </c>
      <c r="C301" s="2">
        <v>79</v>
      </c>
      <c r="D301" s="3">
        <v>7.5095057487487793</v>
      </c>
    </row>
    <row r="302" spans="1:4" x14ac:dyDescent="0.2">
      <c r="A302" s="6" t="s">
        <v>260</v>
      </c>
      <c r="B302" s="2">
        <v>5</v>
      </c>
      <c r="C302" s="2">
        <v>248</v>
      </c>
      <c r="D302" s="3">
        <v>23.57414436340332</v>
      </c>
    </row>
    <row r="303" spans="1:4" x14ac:dyDescent="0.2">
      <c r="A303" s="6" t="s">
        <v>261</v>
      </c>
      <c r="B303" s="2">
        <v>6</v>
      </c>
      <c r="C303" s="2">
        <v>255</v>
      </c>
      <c r="D303" s="3">
        <v>24.239543914794922</v>
      </c>
    </row>
    <row r="304" spans="1:4" x14ac:dyDescent="0.2">
      <c r="A304" s="6" t="s">
        <v>262</v>
      </c>
      <c r="B304" s="2">
        <v>7</v>
      </c>
      <c r="C304" s="2">
        <v>108</v>
      </c>
      <c r="D304" s="3">
        <v>10.266159057617187</v>
      </c>
    </row>
    <row r="305" spans="1:4" x14ac:dyDescent="0.2">
      <c r="A305" s="6" t="s">
        <v>263</v>
      </c>
      <c r="B305" s="2">
        <v>8</v>
      </c>
      <c r="C305" s="2">
        <v>56</v>
      </c>
      <c r="D305" s="3">
        <v>5.3231940269470215</v>
      </c>
    </row>
    <row r="306" spans="1:4" x14ac:dyDescent="0.2">
      <c r="A306" s="6" t="s">
        <v>264</v>
      </c>
      <c r="B306" s="2">
        <v>9</v>
      </c>
      <c r="C306" s="2">
        <v>30</v>
      </c>
      <c r="D306" s="3">
        <v>2.8517110347747803</v>
      </c>
    </row>
    <row r="307" spans="1:4" x14ac:dyDescent="0.2">
      <c r="A307" s="6" t="s">
        <v>265</v>
      </c>
      <c r="B307" s="2">
        <v>10</v>
      </c>
      <c r="C307" s="2">
        <v>1</v>
      </c>
      <c r="D307" s="3">
        <v>9.5057033002376556E-2</v>
      </c>
    </row>
    <row r="308" spans="1:4" x14ac:dyDescent="0.2">
      <c r="A308" s="6" t="s">
        <v>200</v>
      </c>
      <c r="B308" s="2"/>
      <c r="C308" s="2">
        <v>1052</v>
      </c>
      <c r="D308" s="2"/>
    </row>
    <row r="309" spans="1:4" x14ac:dyDescent="0.2">
      <c r="A309" s="6" t="s">
        <v>217</v>
      </c>
      <c r="B309" s="2"/>
      <c r="C309" s="3">
        <v>4.7899999618530273</v>
      </c>
      <c r="D309" s="2"/>
    </row>
    <row r="310" spans="1:4" x14ac:dyDescent="0.2">
      <c r="B310" s="2"/>
      <c r="C310" s="2"/>
      <c r="D310" s="2"/>
    </row>
    <row r="311" spans="1:4" x14ac:dyDescent="0.2">
      <c r="A311" s="5" t="s">
        <v>411</v>
      </c>
      <c r="B311" s="2"/>
      <c r="C311" s="2"/>
      <c r="D311" s="2"/>
    </row>
    <row r="312" spans="1:4" x14ac:dyDescent="0.2">
      <c r="B312" s="2"/>
      <c r="C312" s="2"/>
      <c r="D312" s="2"/>
    </row>
    <row r="313" spans="1:4" x14ac:dyDescent="0.2">
      <c r="A313" s="6" t="s">
        <v>256</v>
      </c>
      <c r="B313" s="2">
        <v>1</v>
      </c>
      <c r="C313" s="2">
        <v>74</v>
      </c>
      <c r="D313" s="3">
        <v>7.1497583389282227</v>
      </c>
    </row>
    <row r="314" spans="1:4" x14ac:dyDescent="0.2">
      <c r="A314" s="6" t="s">
        <v>257</v>
      </c>
      <c r="B314" s="2">
        <v>2</v>
      </c>
      <c r="C314" s="2">
        <v>47</v>
      </c>
      <c r="D314" s="3">
        <v>4.5410628318786621</v>
      </c>
    </row>
    <row r="315" spans="1:4" x14ac:dyDescent="0.2">
      <c r="A315" s="6" t="s">
        <v>258</v>
      </c>
      <c r="B315" s="2">
        <v>3</v>
      </c>
      <c r="C315" s="2">
        <v>21</v>
      </c>
      <c r="D315" s="3">
        <v>2.0289855003356934</v>
      </c>
    </row>
    <row r="316" spans="1:4" x14ac:dyDescent="0.2">
      <c r="A316" s="6" t="s">
        <v>259</v>
      </c>
      <c r="B316" s="2">
        <v>4</v>
      </c>
      <c r="C316" s="2">
        <v>106</v>
      </c>
      <c r="D316" s="3">
        <v>10.241545677185059</v>
      </c>
    </row>
    <row r="317" spans="1:4" x14ac:dyDescent="0.2">
      <c r="A317" s="6" t="s">
        <v>260</v>
      </c>
      <c r="B317" s="2">
        <v>5</v>
      </c>
      <c r="C317" s="2">
        <v>205</v>
      </c>
      <c r="D317" s="3">
        <v>19.8067626953125</v>
      </c>
    </row>
    <row r="318" spans="1:4" x14ac:dyDescent="0.2">
      <c r="A318" s="6" t="s">
        <v>261</v>
      </c>
      <c r="B318" s="2">
        <v>6</v>
      </c>
      <c r="C318" s="2">
        <v>214</v>
      </c>
      <c r="D318" s="3">
        <v>20.676328659057617</v>
      </c>
    </row>
    <row r="319" spans="1:4" x14ac:dyDescent="0.2">
      <c r="A319" s="6" t="s">
        <v>262</v>
      </c>
      <c r="B319" s="2">
        <v>7</v>
      </c>
      <c r="C319" s="2">
        <v>133</v>
      </c>
      <c r="D319" s="3">
        <v>12.850241661071777</v>
      </c>
    </row>
    <row r="320" spans="1:4" x14ac:dyDescent="0.2">
      <c r="A320" s="6" t="s">
        <v>263</v>
      </c>
      <c r="B320" s="2">
        <v>8</v>
      </c>
      <c r="C320" s="2">
        <v>120</v>
      </c>
      <c r="D320" s="3">
        <v>11.594202995300293</v>
      </c>
    </row>
    <row r="321" spans="1:14" x14ac:dyDescent="0.2">
      <c r="A321" s="6" t="s">
        <v>264</v>
      </c>
      <c r="B321" s="2">
        <v>9</v>
      </c>
      <c r="C321" s="2">
        <v>75</v>
      </c>
      <c r="D321" s="3">
        <v>7.2463765144348145</v>
      </c>
    </row>
    <row r="322" spans="1:14" x14ac:dyDescent="0.2">
      <c r="A322" s="6" t="s">
        <v>265</v>
      </c>
      <c r="B322" s="2">
        <v>10</v>
      </c>
      <c r="C322" s="2">
        <v>40</v>
      </c>
      <c r="D322" s="3">
        <v>3.8647341728210449</v>
      </c>
    </row>
    <row r="323" spans="1:14" x14ac:dyDescent="0.2">
      <c r="A323" s="6" t="s">
        <v>200</v>
      </c>
      <c r="B323" s="2"/>
      <c r="C323" s="2">
        <v>1035</v>
      </c>
      <c r="D323" s="2"/>
    </row>
    <row r="324" spans="1:14" x14ac:dyDescent="0.2">
      <c r="A324" s="6" t="s">
        <v>217</v>
      </c>
      <c r="B324" s="2"/>
      <c r="C324" s="3">
        <v>5.7300000190734863</v>
      </c>
      <c r="D324" s="2"/>
    </row>
    <row r="325" spans="1:14" x14ac:dyDescent="0.2">
      <c r="B325" s="2"/>
      <c r="C325" s="2"/>
      <c r="D325" s="2"/>
    </row>
    <row r="326" spans="1:14" x14ac:dyDescent="0.2">
      <c r="A326" s="5" t="s">
        <v>412</v>
      </c>
      <c r="B326" s="2"/>
      <c r="C326" s="2"/>
      <c r="D326" s="2"/>
    </row>
    <row r="327" spans="1:14" x14ac:dyDescent="0.2">
      <c r="B327" s="2"/>
      <c r="C327" s="2"/>
      <c r="D327" s="2"/>
      <c r="H327" s="5" t="s">
        <v>412</v>
      </c>
      <c r="I327" s="2"/>
      <c r="J327" s="2"/>
    </row>
    <row r="328" spans="1:14" x14ac:dyDescent="0.2">
      <c r="A328" s="6" t="s">
        <v>276</v>
      </c>
      <c r="B328" s="2"/>
      <c r="C328" s="2">
        <v>199</v>
      </c>
      <c r="D328" s="3">
        <v>18.916349411010742</v>
      </c>
      <c r="E328" s="12">
        <f>C328*100/975</f>
        <v>20.410256410256409</v>
      </c>
      <c r="F328" s="1" t="s">
        <v>538</v>
      </c>
      <c r="G328" s="63">
        <f>E328+E333+E335</f>
        <v>22.46153846153846</v>
      </c>
      <c r="H328" s="6"/>
      <c r="I328" s="2"/>
      <c r="J328" s="2"/>
    </row>
    <row r="329" spans="1:14" x14ac:dyDescent="0.2">
      <c r="A329" s="6" t="s">
        <v>277</v>
      </c>
      <c r="B329" s="2"/>
      <c r="C329" s="2">
        <v>110</v>
      </c>
      <c r="D329" s="3">
        <v>10.456274032592773</v>
      </c>
      <c r="E329" s="12">
        <f t="shared" ref="E329:E336" si="1">C329*100/975</f>
        <v>11.282051282051283</v>
      </c>
      <c r="H329" s="6" t="s">
        <v>219</v>
      </c>
      <c r="I329" s="2"/>
      <c r="J329" s="3">
        <v>7.3193917274475098</v>
      </c>
      <c r="K329" s="12">
        <f>100-J329</f>
        <v>92.68060827255249</v>
      </c>
      <c r="L329" s="1" t="s">
        <v>562</v>
      </c>
      <c r="M329" s="1" t="s">
        <v>556</v>
      </c>
      <c r="N329" s="1" t="s">
        <v>555</v>
      </c>
    </row>
    <row r="330" spans="1:14" x14ac:dyDescent="0.2">
      <c r="A330" s="6" t="s">
        <v>278</v>
      </c>
      <c r="B330" s="2"/>
      <c r="C330" s="2">
        <v>177</v>
      </c>
      <c r="D330" s="3">
        <v>16.825094223022461</v>
      </c>
      <c r="E330" s="12">
        <f t="shared" si="1"/>
        <v>18.153846153846153</v>
      </c>
      <c r="F330" s="1" t="s">
        <v>539</v>
      </c>
      <c r="G330" s="63">
        <f>E329+E330+E334</f>
        <v>30.564102564102566</v>
      </c>
      <c r="H330" s="6" t="s">
        <v>253</v>
      </c>
      <c r="I330" s="2"/>
      <c r="J330" s="3">
        <v>0.28517112135887146</v>
      </c>
      <c r="K330" s="12">
        <f>J330*100/K329</f>
        <v>0.30769232817316905</v>
      </c>
      <c r="L330" s="6" t="s">
        <v>279</v>
      </c>
      <c r="M330" s="12">
        <v>42.871795603169396</v>
      </c>
      <c r="N330" s="3">
        <v>39.733840942382812</v>
      </c>
    </row>
    <row r="331" spans="1:14" x14ac:dyDescent="0.2">
      <c r="A331" s="6" t="s">
        <v>279</v>
      </c>
      <c r="B331" s="2"/>
      <c r="C331" s="2">
        <v>418</v>
      </c>
      <c r="D331" s="3">
        <v>39.733840942382812</v>
      </c>
      <c r="E331" s="12">
        <f t="shared" si="1"/>
        <v>42.871794871794869</v>
      </c>
      <c r="H331" s="6" t="s">
        <v>283</v>
      </c>
      <c r="I331" s="2"/>
      <c r="J331" s="3">
        <v>0.47528514266014099</v>
      </c>
      <c r="K331" s="12">
        <f>J331*100/K329</f>
        <v>0.5128204826433983</v>
      </c>
      <c r="L331" s="6" t="s">
        <v>276</v>
      </c>
      <c r="M331" s="12">
        <v>20.410256000243418</v>
      </c>
      <c r="N331" s="3">
        <v>18.916349411010742</v>
      </c>
    </row>
    <row r="332" spans="1:14" x14ac:dyDescent="0.2">
      <c r="A332" s="6" t="s">
        <v>280</v>
      </c>
      <c r="B332" s="2"/>
      <c r="C332" s="2">
        <v>37</v>
      </c>
      <c r="D332" s="3">
        <v>3.5171103477478027</v>
      </c>
      <c r="E332" s="12">
        <f t="shared" si="1"/>
        <v>3.7948717948717947</v>
      </c>
      <c r="F332" s="1" t="s">
        <v>540</v>
      </c>
      <c r="G332" s="63">
        <f>E332+E331</f>
        <v>46.666666666666664</v>
      </c>
      <c r="H332" s="6" t="s">
        <v>282</v>
      </c>
      <c r="I332" s="2"/>
      <c r="J332" s="3">
        <v>1.0456273555755615</v>
      </c>
      <c r="K332" s="12">
        <f>J332*100/K329</f>
        <v>1.1282051068337946</v>
      </c>
      <c r="L332" s="6" t="s">
        <v>278</v>
      </c>
      <c r="M332" s="12">
        <v>18.153845272080762</v>
      </c>
      <c r="N332" s="3">
        <v>16.825094223022461</v>
      </c>
    </row>
    <row r="333" spans="1:14" x14ac:dyDescent="0.2">
      <c r="A333" s="6" t="s">
        <v>281</v>
      </c>
      <c r="B333" s="2"/>
      <c r="C333" s="2">
        <v>15</v>
      </c>
      <c r="D333" s="3">
        <v>1.4258555173873901</v>
      </c>
      <c r="E333" s="12">
        <f t="shared" si="1"/>
        <v>1.5384615384615385</v>
      </c>
      <c r="H333" s="6" t="s">
        <v>281</v>
      </c>
      <c r="I333" s="2"/>
      <c r="J333" s="3">
        <v>1.4258555173873901</v>
      </c>
      <c r="K333" s="12">
        <f>J333*100/K329</f>
        <v>1.5384615443980201</v>
      </c>
      <c r="L333" s="6" t="s">
        <v>277</v>
      </c>
      <c r="M333" s="12">
        <v>11.282051582833013</v>
      </c>
      <c r="N333" s="3">
        <v>10.456274032592773</v>
      </c>
    </row>
    <row r="334" spans="1:14" x14ac:dyDescent="0.2">
      <c r="A334" s="6" t="s">
        <v>282</v>
      </c>
      <c r="B334" s="2"/>
      <c r="C334" s="2">
        <v>11</v>
      </c>
      <c r="D334" s="3">
        <v>1.0456273555755615</v>
      </c>
      <c r="E334" s="12">
        <f t="shared" si="1"/>
        <v>1.1282051282051282</v>
      </c>
      <c r="F334" s="1" t="s">
        <v>541</v>
      </c>
      <c r="G334" s="63">
        <f>E336</f>
        <v>0.30769230769230771</v>
      </c>
      <c r="H334" s="6" t="s">
        <v>280</v>
      </c>
      <c r="I334" s="2"/>
      <c r="J334" s="3">
        <v>3.5171103477478027</v>
      </c>
      <c r="K334" s="12">
        <f>J334*100/K329</f>
        <v>3.7948718866893763</v>
      </c>
      <c r="L334" s="6" t="s">
        <v>280</v>
      </c>
      <c r="M334" s="12">
        <v>3.7948718866893763</v>
      </c>
      <c r="N334" s="3">
        <v>3.5171103477478027</v>
      </c>
    </row>
    <row r="335" spans="1:14" x14ac:dyDescent="0.2">
      <c r="A335" s="6" t="s">
        <v>283</v>
      </c>
      <c r="B335" s="2"/>
      <c r="C335" s="2">
        <v>5</v>
      </c>
      <c r="D335" s="3">
        <v>0.47528514266014099</v>
      </c>
      <c r="E335" s="12">
        <f t="shared" si="1"/>
        <v>0.51282051282051277</v>
      </c>
      <c r="G335" s="63">
        <f>SUM(G328:G334)</f>
        <v>99.999999999999986</v>
      </c>
      <c r="H335" s="6" t="s">
        <v>277</v>
      </c>
      <c r="I335" s="2"/>
      <c r="J335" s="3">
        <v>10.456274032592773</v>
      </c>
      <c r="K335" s="12">
        <f>J335*100/K329</f>
        <v>11.282051582833013</v>
      </c>
      <c r="L335" s="6" t="s">
        <v>281</v>
      </c>
      <c r="M335" s="12">
        <v>1.5384615443980201</v>
      </c>
      <c r="N335" s="3">
        <v>1.4258555173873901</v>
      </c>
    </row>
    <row r="336" spans="1:14" x14ac:dyDescent="0.2">
      <c r="A336" s="6" t="s">
        <v>253</v>
      </c>
      <c r="B336" s="2"/>
      <c r="C336" s="2">
        <v>3</v>
      </c>
      <c r="D336" s="3">
        <v>0.28517112135887146</v>
      </c>
      <c r="E336" s="12">
        <f t="shared" si="1"/>
        <v>0.30769230769230771</v>
      </c>
      <c r="H336" s="6" t="s">
        <v>278</v>
      </c>
      <c r="I336" s="2"/>
      <c r="J336" s="3">
        <v>16.825094223022461</v>
      </c>
      <c r="K336" s="12">
        <f>J336*100/K329</f>
        <v>18.153845272080762</v>
      </c>
      <c r="L336" s="6" t="s">
        <v>282</v>
      </c>
      <c r="M336" s="12">
        <v>1.1282051068337946</v>
      </c>
      <c r="N336" s="3">
        <v>1.0456273555755615</v>
      </c>
    </row>
    <row r="337" spans="1:15" x14ac:dyDescent="0.2">
      <c r="A337" s="6" t="s">
        <v>219</v>
      </c>
      <c r="B337" s="2"/>
      <c r="C337" s="2">
        <v>77</v>
      </c>
      <c r="D337" s="3">
        <v>7.3193917274475098</v>
      </c>
      <c r="H337" s="6" t="s">
        <v>276</v>
      </c>
      <c r="I337" s="2"/>
      <c r="J337" s="3">
        <v>18.916349411010742</v>
      </c>
      <c r="K337" s="12">
        <f>J337*100/K329</f>
        <v>20.410256000243418</v>
      </c>
      <c r="L337" s="6" t="s">
        <v>283</v>
      </c>
      <c r="M337" s="12">
        <v>0.5128204826433983</v>
      </c>
      <c r="N337" s="3">
        <v>0.47528514266014099</v>
      </c>
    </row>
    <row r="338" spans="1:15" x14ac:dyDescent="0.2">
      <c r="A338" s="6" t="s">
        <v>200</v>
      </c>
      <c r="B338" s="2"/>
      <c r="C338" s="2">
        <v>1052</v>
      </c>
      <c r="D338" s="2"/>
      <c r="E338" s="12">
        <f>C338*100/1061</f>
        <v>99.151743638077292</v>
      </c>
      <c r="H338" s="6" t="s">
        <v>279</v>
      </c>
      <c r="I338" s="2"/>
      <c r="J338" s="3">
        <v>39.733840942382812</v>
      </c>
      <c r="K338" s="12">
        <f>J338*100/K329</f>
        <v>42.871795603169396</v>
      </c>
      <c r="L338" s="6" t="s">
        <v>253</v>
      </c>
      <c r="M338" s="12">
        <v>0.30769232817316905</v>
      </c>
      <c r="N338" s="3">
        <v>0.28517112135887146</v>
      </c>
    </row>
    <row r="339" spans="1:15" x14ac:dyDescent="0.2">
      <c r="B339" s="2"/>
      <c r="C339" s="2"/>
      <c r="D339" s="2"/>
      <c r="H339" s="6" t="s">
        <v>200</v>
      </c>
      <c r="I339" s="2"/>
      <c r="J339" s="2"/>
      <c r="L339" s="6" t="s">
        <v>579</v>
      </c>
      <c r="N339" s="3">
        <v>7.3193917274475098</v>
      </c>
    </row>
    <row r="340" spans="1:15" x14ac:dyDescent="0.2">
      <c r="A340" s="5" t="s">
        <v>413</v>
      </c>
      <c r="B340" s="2"/>
      <c r="C340" s="2"/>
      <c r="D340" s="2"/>
      <c r="H340" s="6"/>
      <c r="I340" s="2"/>
      <c r="J340" s="2"/>
      <c r="L340" s="6"/>
      <c r="M340" s="2"/>
    </row>
    <row r="341" spans="1:15" x14ac:dyDescent="0.2">
      <c r="B341" s="2"/>
      <c r="C341" s="2"/>
      <c r="D341" s="2"/>
      <c r="H341" s="5" t="s">
        <v>413</v>
      </c>
      <c r="I341" s="2"/>
      <c r="J341" s="2"/>
      <c r="L341" s="5" t="s">
        <v>413</v>
      </c>
      <c r="M341" s="2"/>
    </row>
    <row r="342" spans="1:15" x14ac:dyDescent="0.2">
      <c r="A342" s="6" t="s">
        <v>276</v>
      </c>
      <c r="B342" s="2"/>
      <c r="C342" s="2">
        <v>200</v>
      </c>
      <c r="D342" s="3">
        <v>18.957345962524414</v>
      </c>
      <c r="E342" s="12">
        <f>C342*100/1004</f>
        <v>19.920318725099602</v>
      </c>
      <c r="F342" s="1" t="s">
        <v>538</v>
      </c>
      <c r="G342" s="63">
        <f>E342+E347+E349</f>
        <v>22.111553784860558</v>
      </c>
      <c r="H342" s="6"/>
      <c r="I342" s="2"/>
      <c r="J342" s="2"/>
      <c r="L342" s="6"/>
      <c r="M342" s="2"/>
    </row>
    <row r="343" spans="1:15" x14ac:dyDescent="0.2">
      <c r="A343" s="6" t="s">
        <v>277</v>
      </c>
      <c r="B343" s="2"/>
      <c r="C343" s="2">
        <v>109</v>
      </c>
      <c r="D343" s="3">
        <v>10.331753730773926</v>
      </c>
      <c r="E343" s="12">
        <f t="shared" ref="E343:E350" si="2">C343*100/1004</f>
        <v>10.856573705179283</v>
      </c>
      <c r="H343" s="6" t="s">
        <v>219</v>
      </c>
      <c r="I343" s="2"/>
      <c r="J343" s="3">
        <v>4.8341231346130371</v>
      </c>
      <c r="K343" s="12">
        <f>100-J343</f>
        <v>95.165876865386963</v>
      </c>
      <c r="L343" s="6" t="s">
        <v>560</v>
      </c>
      <c r="M343" s="1" t="s">
        <v>556</v>
      </c>
      <c r="N343" s="1" t="s">
        <v>555</v>
      </c>
    </row>
    <row r="344" spans="1:15" x14ac:dyDescent="0.2">
      <c r="A344" s="6" t="s">
        <v>278</v>
      </c>
      <c r="B344" s="2"/>
      <c r="C344" s="2">
        <v>179</v>
      </c>
      <c r="D344" s="3">
        <v>16.966823577880859</v>
      </c>
      <c r="E344" s="12">
        <f t="shared" si="2"/>
        <v>17.828685258964143</v>
      </c>
      <c r="F344" s="1" t="s">
        <v>539</v>
      </c>
      <c r="G344" s="63">
        <f>E343+E344+E348</f>
        <v>29.681274900398407</v>
      </c>
      <c r="H344" s="6" t="s">
        <v>253</v>
      </c>
      <c r="I344" s="2"/>
      <c r="J344" s="3">
        <v>0.47393366694450378</v>
      </c>
      <c r="K344" s="12">
        <f>J344*100/K343</f>
        <v>0.49800798621851344</v>
      </c>
      <c r="L344" s="6" t="s">
        <v>279</v>
      </c>
      <c r="M344" s="12">
        <v>44.023906545407925</v>
      </c>
      <c r="N344" s="3">
        <v>41.895736694335938</v>
      </c>
      <c r="O344" s="12"/>
    </row>
    <row r="345" spans="1:15" x14ac:dyDescent="0.2">
      <c r="A345" s="6" t="s">
        <v>279</v>
      </c>
      <c r="B345" s="2"/>
      <c r="C345" s="2">
        <v>442</v>
      </c>
      <c r="D345" s="3">
        <v>41.895736694335938</v>
      </c>
      <c r="E345" s="12">
        <f t="shared" si="2"/>
        <v>44.023904382470121</v>
      </c>
      <c r="H345" s="6" t="s">
        <v>283</v>
      </c>
      <c r="I345" s="2"/>
      <c r="J345" s="3">
        <v>0.56872040033340454</v>
      </c>
      <c r="K345" s="12">
        <f>J345*100/K343</f>
        <v>0.59760958346221615</v>
      </c>
      <c r="L345" s="6" t="s">
        <v>276</v>
      </c>
      <c r="M345" s="12">
        <v>19.920318697152091</v>
      </c>
      <c r="N345" s="3">
        <v>18.957345962524414</v>
      </c>
      <c r="O345" s="12"/>
    </row>
    <row r="346" spans="1:15" x14ac:dyDescent="0.2">
      <c r="A346" s="6" t="s">
        <v>280</v>
      </c>
      <c r="B346" s="2"/>
      <c r="C346" s="2">
        <v>37</v>
      </c>
      <c r="D346" s="3">
        <v>3.5071089267730713</v>
      </c>
      <c r="E346" s="12">
        <f t="shared" si="2"/>
        <v>3.6852589641434261</v>
      </c>
      <c r="F346" s="1" t="s">
        <v>540</v>
      </c>
      <c r="G346" s="63">
        <f>E346+E345</f>
        <v>47.709163346613551</v>
      </c>
      <c r="H346" s="6" t="s">
        <v>282</v>
      </c>
      <c r="I346" s="2"/>
      <c r="J346" s="3">
        <v>0.94786733388900757</v>
      </c>
      <c r="K346" s="12">
        <f>J346*100/K343</f>
        <v>0.99601597243702689</v>
      </c>
      <c r="L346" s="6" t="s">
        <v>278</v>
      </c>
      <c r="M346" s="12">
        <v>17.828684121600215</v>
      </c>
      <c r="N346" s="3">
        <v>16.966823577880859</v>
      </c>
      <c r="O346" s="12"/>
    </row>
    <row r="347" spans="1:15" x14ac:dyDescent="0.2">
      <c r="A347" s="6" t="s">
        <v>281</v>
      </c>
      <c r="B347" s="2"/>
      <c r="C347" s="2">
        <v>16</v>
      </c>
      <c r="D347" s="3">
        <v>1.5165876150131226</v>
      </c>
      <c r="E347" s="12">
        <f t="shared" si="2"/>
        <v>1.593625498007968</v>
      </c>
      <c r="H347" s="6" t="s">
        <v>281</v>
      </c>
      <c r="I347" s="2"/>
      <c r="J347" s="3">
        <v>1.5165876150131226</v>
      </c>
      <c r="K347" s="12">
        <f>J347*100/K343</f>
        <v>1.5936254306345017</v>
      </c>
      <c r="L347" s="6" t="s">
        <v>277</v>
      </c>
      <c r="M347" s="12">
        <v>10.856573880350295</v>
      </c>
      <c r="N347" s="3">
        <v>10.331753730773926</v>
      </c>
      <c r="O347" s="12"/>
    </row>
    <row r="348" spans="1:15" x14ac:dyDescent="0.2">
      <c r="A348" s="6" t="s">
        <v>282</v>
      </c>
      <c r="B348" s="2"/>
      <c r="C348" s="2">
        <v>10</v>
      </c>
      <c r="D348" s="3">
        <v>0.94786733388900757</v>
      </c>
      <c r="E348" s="12">
        <f t="shared" si="2"/>
        <v>0.99601593625498008</v>
      </c>
      <c r="F348" s="1" t="s">
        <v>541</v>
      </c>
      <c r="G348" s="63">
        <f>E350</f>
        <v>0.49800796812749004</v>
      </c>
      <c r="H348" s="6" t="s">
        <v>280</v>
      </c>
      <c r="I348" s="2"/>
      <c r="J348" s="3">
        <v>3.5071089267730713</v>
      </c>
      <c r="K348" s="12">
        <f>J348*100/K343</f>
        <v>3.685258878803702</v>
      </c>
      <c r="L348" s="6" t="s">
        <v>280</v>
      </c>
      <c r="M348" s="12">
        <v>3.685258878803702</v>
      </c>
      <c r="N348" s="3">
        <v>3.5071089267730713</v>
      </c>
      <c r="O348" s="12"/>
    </row>
    <row r="349" spans="1:15" x14ac:dyDescent="0.2">
      <c r="A349" s="6" t="s">
        <v>283</v>
      </c>
      <c r="B349" s="2"/>
      <c r="C349" s="2">
        <v>6</v>
      </c>
      <c r="D349" s="3">
        <v>0.56872040033340454</v>
      </c>
      <c r="E349" s="12">
        <f t="shared" si="2"/>
        <v>0.59760956175298807</v>
      </c>
      <c r="H349" s="6" t="s">
        <v>277</v>
      </c>
      <c r="I349" s="2"/>
      <c r="J349" s="3">
        <v>10.331753730773926</v>
      </c>
      <c r="K349" s="12">
        <f>J349*100/K343</f>
        <v>10.856573880350295</v>
      </c>
      <c r="L349" s="6" t="s">
        <v>281</v>
      </c>
      <c r="M349" s="12">
        <v>1.5936254306345017</v>
      </c>
      <c r="N349" s="3">
        <v>1.5165876150131226</v>
      </c>
      <c r="O349" s="12"/>
    </row>
    <row r="350" spans="1:15" x14ac:dyDescent="0.2">
      <c r="A350" s="6" t="s">
        <v>253</v>
      </c>
      <c r="B350" s="2"/>
      <c r="C350" s="2">
        <v>5</v>
      </c>
      <c r="D350" s="3">
        <v>0.47393366694450378</v>
      </c>
      <c r="E350" s="12">
        <f t="shared" si="2"/>
        <v>0.49800796812749004</v>
      </c>
      <c r="H350" s="6" t="s">
        <v>278</v>
      </c>
      <c r="I350" s="2"/>
      <c r="J350" s="3">
        <v>16.966823577880859</v>
      </c>
      <c r="K350" s="12">
        <f>J350*100/K343</f>
        <v>17.828684121600215</v>
      </c>
      <c r="L350" s="6" t="s">
        <v>282</v>
      </c>
      <c r="M350" s="12">
        <v>0.99601597243702689</v>
      </c>
      <c r="N350" s="3">
        <v>0.94786733388900757</v>
      </c>
      <c r="O350" s="12"/>
    </row>
    <row r="351" spans="1:15" x14ac:dyDescent="0.2">
      <c r="A351" s="6" t="s">
        <v>219</v>
      </c>
      <c r="B351" s="2"/>
      <c r="C351" s="2">
        <v>51</v>
      </c>
      <c r="D351" s="3">
        <v>4.8341231346130371</v>
      </c>
      <c r="H351" s="6" t="s">
        <v>276</v>
      </c>
      <c r="I351" s="2"/>
      <c r="J351" s="3">
        <v>18.957345962524414</v>
      </c>
      <c r="K351" s="12">
        <f>J351*100/K343</f>
        <v>19.920318697152091</v>
      </c>
      <c r="L351" s="6" t="s">
        <v>283</v>
      </c>
      <c r="M351" s="12">
        <v>0.59760958346221615</v>
      </c>
      <c r="N351" s="3">
        <v>0.56872040033340454</v>
      </c>
      <c r="O351" s="12"/>
    </row>
    <row r="352" spans="1:15" x14ac:dyDescent="0.2">
      <c r="A352" s="6" t="s">
        <v>200</v>
      </c>
      <c r="B352" s="2"/>
      <c r="C352" s="2">
        <v>1055</v>
      </c>
      <c r="D352" s="2"/>
      <c r="E352" s="12">
        <f>C352*100/1061</f>
        <v>99.434495758718185</v>
      </c>
      <c r="H352" s="6" t="s">
        <v>279</v>
      </c>
      <c r="I352" s="2"/>
      <c r="J352" s="3">
        <v>41.895736694335938</v>
      </c>
      <c r="K352" s="12">
        <f>J352*100/K343</f>
        <v>44.023906545407925</v>
      </c>
      <c r="L352" s="6" t="s">
        <v>253</v>
      </c>
      <c r="M352" s="12">
        <v>0.49800798621851344</v>
      </c>
      <c r="N352" s="3">
        <v>0.47393366694450378</v>
      </c>
      <c r="O352" s="12"/>
    </row>
    <row r="353" spans="1:25" x14ac:dyDescent="0.2">
      <c r="B353" s="2"/>
      <c r="C353" s="2"/>
      <c r="D353" s="2"/>
      <c r="H353" s="6" t="s">
        <v>200</v>
      </c>
      <c r="I353" s="2"/>
      <c r="J353" s="2"/>
      <c r="L353" s="6" t="s">
        <v>579</v>
      </c>
      <c r="N353" s="2">
        <v>4.8</v>
      </c>
    </row>
    <row r="354" spans="1:25" x14ac:dyDescent="0.2">
      <c r="A354" s="5" t="s">
        <v>414</v>
      </c>
      <c r="B354" s="2"/>
      <c r="C354" s="2"/>
      <c r="D354" s="2"/>
      <c r="H354" s="6"/>
      <c r="I354" s="2"/>
      <c r="J354" s="2"/>
      <c r="L354" s="6"/>
      <c r="M354" s="2"/>
    </row>
    <row r="355" spans="1:25" x14ac:dyDescent="0.2">
      <c r="B355" s="2"/>
      <c r="C355" s="2"/>
      <c r="D355" s="2"/>
      <c r="H355" s="5" t="s">
        <v>414</v>
      </c>
      <c r="I355" s="2"/>
      <c r="J355" s="2"/>
      <c r="L355" s="5" t="s">
        <v>414</v>
      </c>
      <c r="M355" s="2"/>
    </row>
    <row r="356" spans="1:25" x14ac:dyDescent="0.2">
      <c r="A356" s="6" t="s">
        <v>276</v>
      </c>
      <c r="B356" s="2"/>
      <c r="C356" s="2">
        <v>202</v>
      </c>
      <c r="D356" s="3">
        <v>19.165084838867188</v>
      </c>
      <c r="E356" s="12">
        <f>C356*100/1002</f>
        <v>20.159680638722556</v>
      </c>
      <c r="F356" s="1" t="s">
        <v>538</v>
      </c>
      <c r="G356" s="63">
        <f>E356+E361+E363</f>
        <v>22.455089820359284</v>
      </c>
      <c r="H356" s="6"/>
      <c r="I356" s="2"/>
      <c r="J356" s="2"/>
      <c r="L356" s="6"/>
    </row>
    <row r="357" spans="1:25" x14ac:dyDescent="0.2">
      <c r="A357" s="6" t="s">
        <v>277</v>
      </c>
      <c r="B357" s="2"/>
      <c r="C357" s="2">
        <v>112</v>
      </c>
      <c r="D357" s="3">
        <v>10.626185417175293</v>
      </c>
      <c r="E357" s="12">
        <f t="shared" ref="E357:E364" si="3">C357*100/1002</f>
        <v>11.177644710578843</v>
      </c>
      <c r="H357" s="6" t="s">
        <v>219</v>
      </c>
      <c r="I357" s="2"/>
      <c r="J357" s="3">
        <v>4.9335861206054687</v>
      </c>
      <c r="K357" s="12">
        <f>100-J357</f>
        <v>95.066413879394531</v>
      </c>
      <c r="L357" s="6" t="s">
        <v>561</v>
      </c>
      <c r="M357" s="1" t="s">
        <v>556</v>
      </c>
      <c r="N357" s="1" t="s">
        <v>555</v>
      </c>
    </row>
    <row r="358" spans="1:25" x14ac:dyDescent="0.2">
      <c r="A358" s="6" t="s">
        <v>278</v>
      </c>
      <c r="B358" s="2"/>
      <c r="C358" s="2">
        <v>184</v>
      </c>
      <c r="D358" s="3">
        <v>17.457304000854492</v>
      </c>
      <c r="E358" s="12">
        <f t="shared" si="3"/>
        <v>18.363273453093811</v>
      </c>
      <c r="F358" s="1" t="s">
        <v>539</v>
      </c>
      <c r="G358" s="63">
        <f>E357+E358+E362</f>
        <v>30.738522954091817</v>
      </c>
      <c r="H358" s="6" t="s">
        <v>253</v>
      </c>
      <c r="I358" s="2"/>
      <c r="J358" s="3">
        <v>0.37950664758682251</v>
      </c>
      <c r="K358" s="12">
        <f>J358*100/K357</f>
        <v>0.39920160243793512</v>
      </c>
      <c r="L358" s="6" t="s">
        <v>279</v>
      </c>
      <c r="M358" s="12">
        <v>42.714572275931751</v>
      </c>
      <c r="N358" s="3">
        <v>40.607212066650391</v>
      </c>
      <c r="P358" s="1" t="s">
        <v>564</v>
      </c>
      <c r="Q358" s="15" t="s">
        <v>573</v>
      </c>
      <c r="R358" s="15"/>
      <c r="S358" s="15" t="s">
        <v>574</v>
      </c>
      <c r="T358" s="1" t="s">
        <v>564</v>
      </c>
      <c r="U358" s="16" t="s">
        <v>573</v>
      </c>
      <c r="V358" s="16" t="s">
        <v>574</v>
      </c>
      <c r="W358" s="1" t="s">
        <v>564</v>
      </c>
      <c r="X358" s="17" t="s">
        <v>575</v>
      </c>
    </row>
    <row r="359" spans="1:25" x14ac:dyDescent="0.2">
      <c r="A359" s="6" t="s">
        <v>279</v>
      </c>
      <c r="B359" s="2"/>
      <c r="C359" s="2">
        <v>428</v>
      </c>
      <c r="D359" s="3">
        <v>40.607212066650391</v>
      </c>
      <c r="E359" s="12">
        <f t="shared" si="3"/>
        <v>42.71457085828343</v>
      </c>
      <c r="H359" s="6" t="s">
        <v>283</v>
      </c>
      <c r="I359" s="2"/>
      <c r="J359" s="3">
        <v>0.56926000118255615</v>
      </c>
      <c r="K359" s="12">
        <f>J359*100/K357</f>
        <v>0.59880243500585251</v>
      </c>
      <c r="L359" s="6" t="s">
        <v>276</v>
      </c>
      <c r="M359" s="12">
        <v>20.159680013996176</v>
      </c>
      <c r="N359" s="3">
        <v>19.165084838867188</v>
      </c>
      <c r="P359" s="1" t="s">
        <v>566</v>
      </c>
      <c r="Q359" s="1">
        <v>26.2</v>
      </c>
      <c r="R359" s="6" t="s">
        <v>279</v>
      </c>
      <c r="S359" s="3">
        <v>40.607212066650391</v>
      </c>
      <c r="T359" s="1" t="s">
        <v>566</v>
      </c>
      <c r="U359" s="3">
        <v>30.751173708920188</v>
      </c>
      <c r="V359" s="3">
        <v>42.714758238119188</v>
      </c>
      <c r="W359" s="1" t="s">
        <v>277</v>
      </c>
      <c r="X359" s="3">
        <v>19.808222714072201</v>
      </c>
      <c r="Y359" s="18"/>
    </row>
    <row r="360" spans="1:25" x14ac:dyDescent="0.2">
      <c r="A360" s="6" t="s">
        <v>280</v>
      </c>
      <c r="B360" s="2"/>
      <c r="C360" s="2">
        <v>37</v>
      </c>
      <c r="D360" s="3">
        <v>3.5104365348815918</v>
      </c>
      <c r="E360" s="12">
        <f t="shared" si="3"/>
        <v>3.6926147704590817</v>
      </c>
      <c r="F360" s="1" t="s">
        <v>540</v>
      </c>
      <c r="G360" s="63">
        <f>E360+E359</f>
        <v>46.407185628742511</v>
      </c>
      <c r="H360" s="6" t="s">
        <v>282</v>
      </c>
      <c r="I360" s="2"/>
      <c r="J360" s="3">
        <v>1.1385200023651123</v>
      </c>
      <c r="K360" s="12">
        <f>J360*100/K357</f>
        <v>1.197604870011705</v>
      </c>
      <c r="L360" s="6" t="s">
        <v>278</v>
      </c>
      <c r="M360" s="12">
        <v>18.363271831208024</v>
      </c>
      <c r="N360" s="3">
        <v>17.457304000854492</v>
      </c>
      <c r="P360" s="1" t="s">
        <v>567</v>
      </c>
      <c r="Q360" s="1">
        <v>16.600000000000001</v>
      </c>
      <c r="R360" s="6" t="s">
        <v>276</v>
      </c>
      <c r="S360" s="3">
        <v>19.165084838867188</v>
      </c>
      <c r="T360" s="1" t="s">
        <v>567</v>
      </c>
      <c r="U360" s="3">
        <v>19.483568075117372</v>
      </c>
      <c r="V360" s="3">
        <v>20.15976778119116</v>
      </c>
      <c r="W360" s="1" t="s">
        <v>570</v>
      </c>
      <c r="X360" s="3">
        <v>0.44558240435792701</v>
      </c>
      <c r="Y360" s="18"/>
    </row>
    <row r="361" spans="1:25" x14ac:dyDescent="0.2">
      <c r="A361" s="6" t="s">
        <v>281</v>
      </c>
      <c r="B361" s="2"/>
      <c r="C361" s="2">
        <v>17</v>
      </c>
      <c r="D361" s="3">
        <v>1.6129031181335449</v>
      </c>
      <c r="E361" s="12">
        <f t="shared" si="3"/>
        <v>1.6966067864271457</v>
      </c>
      <c r="H361" s="6" t="s">
        <v>281</v>
      </c>
      <c r="I361" s="2"/>
      <c r="J361" s="3">
        <v>1.6129031181335449</v>
      </c>
      <c r="K361" s="12">
        <f>J361*100/K357</f>
        <v>1.6966066692909501</v>
      </c>
      <c r="L361" s="6" t="s">
        <v>277</v>
      </c>
      <c r="M361" s="12">
        <v>11.177644115887388</v>
      </c>
      <c r="N361" s="3">
        <v>10.626185417175293</v>
      </c>
      <c r="P361" s="1" t="s">
        <v>568</v>
      </c>
      <c r="Q361" s="1">
        <v>8.6999999999999993</v>
      </c>
      <c r="R361" s="6" t="s">
        <v>278</v>
      </c>
      <c r="S361" s="3">
        <v>17.457304000854492</v>
      </c>
      <c r="T361" s="1" t="s">
        <v>568</v>
      </c>
      <c r="U361" s="3">
        <v>10.2112676056338</v>
      </c>
      <c r="V361" s="3">
        <v>18.363351777559267</v>
      </c>
      <c r="W361" s="1" t="s">
        <v>253</v>
      </c>
      <c r="X361" s="3">
        <v>7.0280227672846904E-2</v>
      </c>
      <c r="Y361" s="18"/>
    </row>
    <row r="362" spans="1:25" x14ac:dyDescent="0.2">
      <c r="A362" s="6" t="s">
        <v>282</v>
      </c>
      <c r="B362" s="2"/>
      <c r="C362" s="2">
        <v>12</v>
      </c>
      <c r="D362" s="3">
        <v>1.1385200023651123</v>
      </c>
      <c r="E362" s="12">
        <f t="shared" si="3"/>
        <v>1.1976047904191616</v>
      </c>
      <c r="F362" s="1" t="s">
        <v>541</v>
      </c>
      <c r="G362" s="63">
        <f>E364</f>
        <v>0.39920159680638723</v>
      </c>
      <c r="H362" s="6" t="s">
        <v>280</v>
      </c>
      <c r="I362" s="2"/>
      <c r="J362" s="3">
        <v>3.5104365348815918</v>
      </c>
      <c r="K362" s="12">
        <f>J362*100/K357</f>
        <v>3.6926148695743244</v>
      </c>
      <c r="L362" s="6" t="s">
        <v>280</v>
      </c>
      <c r="M362" s="12">
        <v>3.6926148695743244</v>
      </c>
      <c r="N362" s="3">
        <v>3.5104365348815918</v>
      </c>
      <c r="P362" s="1" t="s">
        <v>277</v>
      </c>
      <c r="Q362" s="1">
        <v>26.4</v>
      </c>
      <c r="R362" s="6" t="s">
        <v>277</v>
      </c>
      <c r="S362" s="3">
        <v>10.626185417175293</v>
      </c>
      <c r="T362" s="1" t="s">
        <v>277</v>
      </c>
      <c r="U362" s="3">
        <v>30.985915492957744</v>
      </c>
      <c r="V362" s="3">
        <v>11.177692778885504</v>
      </c>
      <c r="W362" s="1" t="s">
        <v>572</v>
      </c>
      <c r="X362" s="3">
        <v>0.12932147387737469</v>
      </c>
    </row>
    <row r="363" spans="1:25" x14ac:dyDescent="0.2">
      <c r="A363" s="6" t="s">
        <v>283</v>
      </c>
      <c r="B363" s="2"/>
      <c r="C363" s="2">
        <v>6</v>
      </c>
      <c r="D363" s="3">
        <v>0.56926000118255615</v>
      </c>
      <c r="E363" s="12">
        <f t="shared" si="3"/>
        <v>0.59880239520958078</v>
      </c>
      <c r="G363" s="63">
        <f>SUM(G356:G362)</f>
        <v>100</v>
      </c>
      <c r="H363" s="6" t="s">
        <v>277</v>
      </c>
      <c r="I363" s="2"/>
      <c r="J363" s="3">
        <v>10.626185417175293</v>
      </c>
      <c r="K363" s="12">
        <f>J363*100/K357</f>
        <v>11.177644115887388</v>
      </c>
      <c r="L363" s="6" t="s">
        <v>281</v>
      </c>
      <c r="M363" s="12">
        <v>1.6966066692909501</v>
      </c>
      <c r="N363" s="3">
        <v>1.6129031181335449</v>
      </c>
      <c r="P363" s="1" t="s">
        <v>569</v>
      </c>
      <c r="Q363" s="1">
        <v>1.4</v>
      </c>
      <c r="R363" s="6" t="s">
        <v>280</v>
      </c>
      <c r="S363" s="3">
        <v>3.5104365348815918</v>
      </c>
      <c r="T363" s="1" t="s">
        <v>569</v>
      </c>
      <c r="U363" s="3">
        <v>1.6431924882629108</v>
      </c>
      <c r="V363" s="3">
        <v>3.6926309457446318</v>
      </c>
      <c r="W363" s="1" t="s">
        <v>567</v>
      </c>
      <c r="X363" s="3">
        <v>0.67619970607378832</v>
      </c>
    </row>
    <row r="364" spans="1:25" x14ac:dyDescent="0.2">
      <c r="A364" s="6" t="s">
        <v>253</v>
      </c>
      <c r="B364" s="2"/>
      <c r="C364" s="2">
        <v>4</v>
      </c>
      <c r="D364" s="3">
        <v>0.37950664758682251</v>
      </c>
      <c r="E364" s="12">
        <f t="shared" si="3"/>
        <v>0.39920159680638723</v>
      </c>
      <c r="H364" s="6" t="s">
        <v>278</v>
      </c>
      <c r="I364" s="2"/>
      <c r="J364" s="3">
        <v>17.457304000854492</v>
      </c>
      <c r="K364" s="12">
        <f>J364*100/K357</f>
        <v>18.363271831208024</v>
      </c>
      <c r="L364" s="6" t="s">
        <v>282</v>
      </c>
      <c r="M364" s="12">
        <v>1.197604870011705</v>
      </c>
      <c r="N364" s="3">
        <v>1.1385200023651123</v>
      </c>
      <c r="P364" s="1" t="s">
        <v>571</v>
      </c>
      <c r="Q364" s="1">
        <v>0.4</v>
      </c>
      <c r="R364" s="6" t="s">
        <v>281</v>
      </c>
      <c r="S364" s="3">
        <v>1.6129031181335449</v>
      </c>
      <c r="T364" s="1" t="s">
        <v>571</v>
      </c>
      <c r="U364" s="3">
        <v>0.46948356807511737</v>
      </c>
      <c r="V364" s="3">
        <v>1.6966140556387614</v>
      </c>
      <c r="W364" s="1" t="s">
        <v>571</v>
      </c>
      <c r="X364" s="3">
        <v>1.227130487563644</v>
      </c>
    </row>
    <row r="365" spans="1:25" x14ac:dyDescent="0.2">
      <c r="A365" s="6" t="s">
        <v>219</v>
      </c>
      <c r="B365" s="2"/>
      <c r="C365" s="2">
        <v>52</v>
      </c>
      <c r="D365" s="3">
        <v>4.9335861206054687</v>
      </c>
      <c r="H365" s="6" t="s">
        <v>276</v>
      </c>
      <c r="I365" s="2"/>
      <c r="J365" s="3">
        <v>19.165084838867188</v>
      </c>
      <c r="K365" s="12">
        <f>J365*100/K357</f>
        <v>20.159680013996176</v>
      </c>
      <c r="L365" s="6" t="s">
        <v>283</v>
      </c>
      <c r="M365" s="12">
        <v>0.59880243500585251</v>
      </c>
      <c r="N365" s="3">
        <v>0.56926000118255615</v>
      </c>
      <c r="P365" s="1" t="s">
        <v>570</v>
      </c>
      <c r="Q365" s="1">
        <v>1.4</v>
      </c>
      <c r="R365" s="6" t="s">
        <v>282</v>
      </c>
      <c r="S365" s="3">
        <v>1.1385200023651123</v>
      </c>
      <c r="T365" s="1" t="s">
        <v>570</v>
      </c>
      <c r="U365" s="3">
        <v>1.6431924882629108</v>
      </c>
      <c r="V365" s="3">
        <v>1.1976100839049841</v>
      </c>
      <c r="W365" s="1" t="s">
        <v>569</v>
      </c>
      <c r="X365" s="3">
        <v>2.0494384574817213</v>
      </c>
    </row>
    <row r="366" spans="1:25" x14ac:dyDescent="0.2">
      <c r="A366" s="6" t="s">
        <v>200</v>
      </c>
      <c r="B366" s="2"/>
      <c r="C366" s="2">
        <v>1054</v>
      </c>
      <c r="D366" s="2"/>
      <c r="E366" s="12">
        <f>C366*100/1061</f>
        <v>99.340245051837883</v>
      </c>
      <c r="H366" s="6" t="s">
        <v>279</v>
      </c>
      <c r="I366" s="2"/>
      <c r="J366" s="3">
        <v>40.607212066650391</v>
      </c>
      <c r="K366" s="12">
        <f>J366*100/K357</f>
        <v>42.714572275931751</v>
      </c>
      <c r="L366" s="6" t="s">
        <v>253</v>
      </c>
      <c r="M366" s="12">
        <v>0.39920160243793512</v>
      </c>
      <c r="N366" s="3">
        <v>0.37950664758682251</v>
      </c>
      <c r="P366" s="1" t="s">
        <v>572</v>
      </c>
      <c r="Q366" s="1">
        <v>0.4</v>
      </c>
      <c r="R366" s="6" t="s">
        <v>572</v>
      </c>
      <c r="S366" s="3">
        <v>0.56926000118255615</v>
      </c>
      <c r="T366" s="1" t="s">
        <v>572</v>
      </c>
      <c r="U366" s="3">
        <v>0.46948356807511737</v>
      </c>
      <c r="V366" s="3">
        <v>0.59880504195249207</v>
      </c>
      <c r="W366" s="1" t="s">
        <v>568</v>
      </c>
      <c r="X366" s="3">
        <v>8.1520841719254662</v>
      </c>
    </row>
    <row r="367" spans="1:25" x14ac:dyDescent="0.2">
      <c r="B367" s="2"/>
      <c r="C367" s="2"/>
      <c r="D367" s="2"/>
      <c r="H367" s="6" t="s">
        <v>200</v>
      </c>
      <c r="I367" s="2"/>
      <c r="J367" s="2"/>
      <c r="L367" s="6" t="s">
        <v>579</v>
      </c>
      <c r="M367" s="2"/>
      <c r="N367" s="3">
        <v>4.9000000000000004</v>
      </c>
      <c r="P367" s="1" t="s">
        <v>253</v>
      </c>
      <c r="Q367" s="1">
        <v>0.4</v>
      </c>
      <c r="R367" s="6" t="s">
        <v>253</v>
      </c>
      <c r="S367" s="3">
        <v>0.37950664758682251</v>
      </c>
      <c r="T367" s="1" t="s">
        <v>253</v>
      </c>
      <c r="U367" s="3">
        <v>0.46948356807511737</v>
      </c>
      <c r="V367" s="3">
        <v>0.39920334040227051</v>
      </c>
      <c r="W367" s="1" t="s">
        <v>566</v>
      </c>
      <c r="X367" s="3">
        <v>11.963584529199</v>
      </c>
    </row>
    <row r="368" spans="1:25" x14ac:dyDescent="0.2">
      <c r="A368" s="5" t="s">
        <v>415</v>
      </c>
      <c r="B368" s="2"/>
      <c r="C368" s="2"/>
      <c r="D368" s="2"/>
      <c r="H368" s="6"/>
      <c r="I368" s="2"/>
      <c r="J368" s="2"/>
      <c r="L368" s="6"/>
      <c r="M368" s="2"/>
      <c r="N368" s="2"/>
      <c r="P368" s="1" t="s">
        <v>219</v>
      </c>
      <c r="Q368" s="1">
        <v>14.8</v>
      </c>
      <c r="R368" s="6" t="s">
        <v>219</v>
      </c>
      <c r="S368" s="3">
        <v>4.9335861206054687</v>
      </c>
    </row>
    <row r="369" spans="1:19" x14ac:dyDescent="0.2">
      <c r="B369" s="2"/>
      <c r="C369" s="2"/>
      <c r="D369" s="2"/>
      <c r="H369" s="5" t="s">
        <v>415</v>
      </c>
      <c r="I369" s="2"/>
      <c r="J369" s="2"/>
      <c r="L369" s="5" t="s">
        <v>415</v>
      </c>
      <c r="M369" s="2"/>
      <c r="N369" s="2"/>
    </row>
    <row r="370" spans="1:19" x14ac:dyDescent="0.2">
      <c r="A370" s="6" t="s">
        <v>276</v>
      </c>
      <c r="B370" s="2"/>
      <c r="C370" s="2">
        <v>202</v>
      </c>
      <c r="D370" s="3">
        <v>19.238094329833984</v>
      </c>
      <c r="E370" s="12">
        <f>C370*100/998</f>
        <v>20.240480961923847</v>
      </c>
      <c r="F370" s="1" t="s">
        <v>538</v>
      </c>
      <c r="G370" s="63">
        <f>E370+E375+E377</f>
        <v>22.444889779559119</v>
      </c>
      <c r="H370" s="6"/>
      <c r="I370" s="2"/>
      <c r="J370" s="2"/>
      <c r="L370" s="6"/>
      <c r="M370" s="2"/>
      <c r="Q370" s="1">
        <f>100-Q368</f>
        <v>85.2</v>
      </c>
      <c r="S370" s="1">
        <f t="shared" ref="S370" si="4">100-S368</f>
        <v>95.066413879394531</v>
      </c>
    </row>
    <row r="371" spans="1:19" x14ac:dyDescent="0.2">
      <c r="A371" s="6" t="s">
        <v>277</v>
      </c>
      <c r="B371" s="2"/>
      <c r="C371" s="2">
        <v>109</v>
      </c>
      <c r="D371" s="3">
        <v>10.380951881408691</v>
      </c>
      <c r="E371" s="12">
        <f t="shared" ref="E371:E378" si="5">C371*100/998</f>
        <v>10.92184368737475</v>
      </c>
      <c r="H371" s="6" t="s">
        <v>219</v>
      </c>
      <c r="I371" s="2"/>
      <c r="J371" s="3">
        <v>4.9523806571960449</v>
      </c>
      <c r="K371" s="12">
        <f>100-J371</f>
        <v>95.047619342803955</v>
      </c>
      <c r="L371" s="6" t="s">
        <v>559</v>
      </c>
      <c r="M371" s="1" t="s">
        <v>556</v>
      </c>
      <c r="N371" s="1" t="s">
        <v>555</v>
      </c>
    </row>
    <row r="372" spans="1:19" x14ac:dyDescent="0.2">
      <c r="A372" s="6" t="s">
        <v>278</v>
      </c>
      <c r="B372" s="2"/>
      <c r="C372" s="2">
        <v>181</v>
      </c>
      <c r="D372" s="3">
        <v>17.238096237182617</v>
      </c>
      <c r="E372" s="12">
        <f t="shared" si="5"/>
        <v>18.136272545090179</v>
      </c>
      <c r="F372" s="1" t="s">
        <v>539</v>
      </c>
      <c r="G372" s="63">
        <f>E371+E372+E376</f>
        <v>30.160320641282564</v>
      </c>
      <c r="H372" s="6" t="s">
        <v>253</v>
      </c>
      <c r="I372" s="2"/>
      <c r="J372" s="3">
        <v>0.47619050741195679</v>
      </c>
      <c r="K372" s="12">
        <f>J372*100/K371</f>
        <v>0.50100203530032872</v>
      </c>
      <c r="L372" s="6" t="s">
        <v>279</v>
      </c>
      <c r="M372" s="12">
        <v>43.186372420252006</v>
      </c>
      <c r="N372" s="3">
        <v>41.047618865966797</v>
      </c>
    </row>
    <row r="373" spans="1:19" x14ac:dyDescent="0.2">
      <c r="A373" s="6" t="s">
        <v>279</v>
      </c>
      <c r="B373" s="2"/>
      <c r="C373" s="2">
        <v>431</v>
      </c>
      <c r="D373" s="3">
        <v>41.047618865966797</v>
      </c>
      <c r="E373" s="12">
        <f t="shared" si="5"/>
        <v>43.186372745490985</v>
      </c>
      <c r="H373" s="6" t="s">
        <v>283</v>
      </c>
      <c r="I373" s="2"/>
      <c r="J373" s="3">
        <v>0.57142853736877441</v>
      </c>
      <c r="K373" s="12">
        <f>J373*100/K371</f>
        <v>0.60120236710803765</v>
      </c>
      <c r="L373" s="6" t="s">
        <v>276</v>
      </c>
      <c r="M373" s="12">
        <v>20.240479943478455</v>
      </c>
      <c r="N373" s="3">
        <v>19.238094329833984</v>
      </c>
    </row>
    <row r="374" spans="1:19" x14ac:dyDescent="0.2">
      <c r="A374" s="6" t="s">
        <v>280</v>
      </c>
      <c r="B374" s="2"/>
      <c r="C374" s="2">
        <v>37</v>
      </c>
      <c r="D374" s="3">
        <v>3.5238094329833984</v>
      </c>
      <c r="E374" s="12">
        <f t="shared" si="5"/>
        <v>3.7074148296593186</v>
      </c>
      <c r="F374" s="1" t="s">
        <v>540</v>
      </c>
      <c r="G374" s="63">
        <f>E374+E373</f>
        <v>46.893787575150306</v>
      </c>
      <c r="H374" s="6" t="s">
        <v>282</v>
      </c>
      <c r="I374" s="2"/>
      <c r="J374" s="3">
        <v>1.047619104385376</v>
      </c>
      <c r="K374" s="12">
        <f>J374*100/K371</f>
        <v>1.1022044651186638</v>
      </c>
      <c r="L374" s="6" t="s">
        <v>278</v>
      </c>
      <c r="M374" s="12">
        <v>18.136273539909247</v>
      </c>
      <c r="N374" s="3">
        <v>17.238096237182617</v>
      </c>
    </row>
    <row r="375" spans="1:19" x14ac:dyDescent="0.2">
      <c r="A375" s="6" t="s">
        <v>281</v>
      </c>
      <c r="B375" s="2"/>
      <c r="C375" s="2">
        <v>16</v>
      </c>
      <c r="D375" s="3">
        <v>1.523809552192688</v>
      </c>
      <c r="E375" s="12">
        <f t="shared" si="5"/>
        <v>1.6032064128256514</v>
      </c>
      <c r="H375" s="6" t="s">
        <v>281</v>
      </c>
      <c r="I375" s="2"/>
      <c r="J375" s="3">
        <v>1.523809552192688</v>
      </c>
      <c r="K375" s="12">
        <f>J375*100/K371</f>
        <v>1.6032064377086952</v>
      </c>
      <c r="L375" s="6" t="s">
        <v>277</v>
      </c>
      <c r="M375" s="12">
        <v>10.921843127883278</v>
      </c>
      <c r="N375" s="3">
        <v>10.380951881408691</v>
      </c>
    </row>
    <row r="376" spans="1:19" x14ac:dyDescent="0.2">
      <c r="A376" s="6" t="s">
        <v>282</v>
      </c>
      <c r="B376" s="2"/>
      <c r="C376" s="2">
        <v>11</v>
      </c>
      <c r="D376" s="3">
        <v>1.047619104385376</v>
      </c>
      <c r="E376" s="12">
        <f t="shared" si="5"/>
        <v>1.1022044088176353</v>
      </c>
      <c r="F376" s="1" t="s">
        <v>541</v>
      </c>
      <c r="G376" s="63">
        <f>E378</f>
        <v>0.50100200400801598</v>
      </c>
      <c r="H376" s="6" t="s">
        <v>280</v>
      </c>
      <c r="I376" s="2"/>
      <c r="J376" s="3">
        <v>3.5238094329833984</v>
      </c>
      <c r="K376" s="12">
        <f>J376*100/K371</f>
        <v>3.7074147225868268</v>
      </c>
      <c r="L376" s="6" t="s">
        <v>280</v>
      </c>
      <c r="M376" s="12">
        <v>3.7074147225868268</v>
      </c>
      <c r="N376" s="3">
        <v>3.5238094329833984</v>
      </c>
    </row>
    <row r="377" spans="1:19" x14ac:dyDescent="0.2">
      <c r="A377" s="6" t="s">
        <v>283</v>
      </c>
      <c r="B377" s="2"/>
      <c r="C377" s="2">
        <v>6</v>
      </c>
      <c r="D377" s="3">
        <v>0.57142853736877441</v>
      </c>
      <c r="E377" s="12">
        <f t="shared" si="5"/>
        <v>0.60120240480961928</v>
      </c>
      <c r="G377" s="63">
        <f>SUM(G370:G376)</f>
        <v>100.00000000000001</v>
      </c>
      <c r="H377" s="6" t="s">
        <v>277</v>
      </c>
      <c r="I377" s="2"/>
      <c r="J377" s="3">
        <v>10.380951881408691</v>
      </c>
      <c r="K377" s="12">
        <f>J377*100/K371</f>
        <v>10.921843127883278</v>
      </c>
      <c r="L377" s="6" t="s">
        <v>281</v>
      </c>
      <c r="M377" s="12">
        <v>1.6032064377086952</v>
      </c>
      <c r="N377" s="3">
        <v>1.523809552192688</v>
      </c>
    </row>
    <row r="378" spans="1:19" x14ac:dyDescent="0.2">
      <c r="A378" s="6" t="s">
        <v>253</v>
      </c>
      <c r="B378" s="2"/>
      <c r="C378" s="2">
        <v>5</v>
      </c>
      <c r="D378" s="3">
        <v>0.47619050741195679</v>
      </c>
      <c r="E378" s="12">
        <f t="shared" si="5"/>
        <v>0.50100200400801598</v>
      </c>
      <c r="H378" s="6" t="s">
        <v>278</v>
      </c>
      <c r="I378" s="2"/>
      <c r="J378" s="3">
        <v>17.238096237182617</v>
      </c>
      <c r="K378" s="12">
        <f>J378*100/K371</f>
        <v>18.136273539909247</v>
      </c>
      <c r="L378" s="6" t="s">
        <v>282</v>
      </c>
      <c r="M378" s="12">
        <v>1.1022044651186638</v>
      </c>
      <c r="N378" s="3">
        <v>1.047619104385376</v>
      </c>
    </row>
    <row r="379" spans="1:19" x14ac:dyDescent="0.2">
      <c r="A379" s="6" t="s">
        <v>219</v>
      </c>
      <c r="B379" s="2"/>
      <c r="C379" s="2">
        <v>52</v>
      </c>
      <c r="D379" s="3">
        <v>4.9523806571960449</v>
      </c>
      <c r="H379" s="6" t="s">
        <v>276</v>
      </c>
      <c r="I379" s="2"/>
      <c r="J379" s="3">
        <v>19.238094329833984</v>
      </c>
      <c r="K379" s="12">
        <f>J379*100/K371</f>
        <v>20.240479943478455</v>
      </c>
      <c r="L379" s="6" t="s">
        <v>283</v>
      </c>
      <c r="M379" s="12">
        <v>0.60120236710803765</v>
      </c>
      <c r="N379" s="3">
        <v>0.57142853736877441</v>
      </c>
    </row>
    <row r="380" spans="1:19" x14ac:dyDescent="0.2">
      <c r="A380" s="6" t="s">
        <v>200</v>
      </c>
      <c r="B380" s="2"/>
      <c r="C380" s="2">
        <v>1050</v>
      </c>
      <c r="D380" s="2"/>
      <c r="E380" s="12">
        <f>C380*100/1061</f>
        <v>98.963242224316687</v>
      </c>
      <c r="H380" s="6" t="s">
        <v>279</v>
      </c>
      <c r="I380" s="2"/>
      <c r="J380" s="3">
        <v>41.047618865966797</v>
      </c>
      <c r="K380" s="12">
        <f>J380*100/K371</f>
        <v>43.186372420252006</v>
      </c>
      <c r="L380" s="6" t="s">
        <v>253</v>
      </c>
      <c r="M380" s="12">
        <v>0.50100203530032872</v>
      </c>
      <c r="N380" s="3">
        <v>0.47619050741195679</v>
      </c>
    </row>
    <row r="381" spans="1:19" x14ac:dyDescent="0.2">
      <c r="B381" s="2"/>
      <c r="C381" s="2"/>
      <c r="D381" s="2"/>
      <c r="H381" s="6" t="s">
        <v>200</v>
      </c>
      <c r="I381" s="2"/>
      <c r="J381" s="2"/>
      <c r="L381" s="6" t="s">
        <v>579</v>
      </c>
      <c r="N381" s="3">
        <v>5</v>
      </c>
    </row>
    <row r="382" spans="1:19" x14ac:dyDescent="0.2">
      <c r="A382" s="5" t="s">
        <v>416</v>
      </c>
      <c r="B382" s="2"/>
      <c r="C382" s="2"/>
      <c r="D382" s="2"/>
      <c r="H382" s="6"/>
      <c r="I382" s="2"/>
      <c r="J382" s="2"/>
      <c r="L382" s="6"/>
      <c r="N382" s="2"/>
    </row>
    <row r="383" spans="1:19" x14ac:dyDescent="0.2">
      <c r="B383" s="2"/>
      <c r="C383" s="2"/>
      <c r="D383" s="2"/>
      <c r="H383" s="5" t="s">
        <v>416</v>
      </c>
      <c r="I383" s="2"/>
      <c r="J383" s="2"/>
      <c r="L383" s="5" t="s">
        <v>416</v>
      </c>
      <c r="N383" s="2"/>
    </row>
    <row r="384" spans="1:19" x14ac:dyDescent="0.2">
      <c r="A384" s="6" t="s">
        <v>276</v>
      </c>
      <c r="B384" s="2"/>
      <c r="C384" s="2">
        <v>202</v>
      </c>
      <c r="D384" s="3">
        <v>19.219789505004883</v>
      </c>
      <c r="E384" s="12">
        <f>C384*100/998</f>
        <v>20.240480961923847</v>
      </c>
      <c r="F384" s="1" t="s">
        <v>538</v>
      </c>
      <c r="G384" s="63">
        <f>E384+E389+E391</f>
        <v>22.444889779559119</v>
      </c>
      <c r="H384" s="6"/>
      <c r="I384" s="2"/>
      <c r="J384" s="2"/>
      <c r="L384" s="6"/>
      <c r="N384" s="2"/>
    </row>
    <row r="385" spans="1:14" x14ac:dyDescent="0.2">
      <c r="A385" s="6" t="s">
        <v>277</v>
      </c>
      <c r="B385" s="2"/>
      <c r="C385" s="2">
        <v>109</v>
      </c>
      <c r="D385" s="3">
        <v>10.371074676513672</v>
      </c>
      <c r="E385" s="12">
        <f t="shared" ref="E385:E392" si="6">C385*100/998</f>
        <v>10.92184368737475</v>
      </c>
      <c r="H385" s="6" t="s">
        <v>219</v>
      </c>
      <c r="I385" s="2"/>
      <c r="J385" s="3">
        <v>5.042816162109375</v>
      </c>
      <c r="K385" s="12">
        <f>100-J385</f>
        <v>94.957183837890625</v>
      </c>
      <c r="L385" s="6" t="s">
        <v>558</v>
      </c>
      <c r="M385" s="1" t="s">
        <v>556</v>
      </c>
      <c r="N385" s="1" t="s">
        <v>555</v>
      </c>
    </row>
    <row r="386" spans="1:14" x14ac:dyDescent="0.2">
      <c r="A386" s="6" t="s">
        <v>278</v>
      </c>
      <c r="B386" s="2"/>
      <c r="C386" s="2">
        <v>181</v>
      </c>
      <c r="D386" s="3">
        <v>17.22169303894043</v>
      </c>
      <c r="E386" s="12">
        <f t="shared" si="6"/>
        <v>18.136272545090179</v>
      </c>
      <c r="F386" s="1" t="s">
        <v>539</v>
      </c>
      <c r="G386" s="63">
        <f>E385+E386+E390</f>
        <v>30.160320641282564</v>
      </c>
      <c r="H386" s="6" t="s">
        <v>253</v>
      </c>
      <c r="I386" s="2"/>
      <c r="J386" s="3">
        <v>0.38058990240097046</v>
      </c>
      <c r="K386" s="12">
        <f>J386*100/K385</f>
        <v>0.40080158974670882</v>
      </c>
      <c r="L386" s="6" t="s">
        <v>279</v>
      </c>
      <c r="M386" s="12">
        <v>42.985971332037302</v>
      </c>
      <c r="N386" s="3">
        <v>40.818267822265625</v>
      </c>
    </row>
    <row r="387" spans="1:14" x14ac:dyDescent="0.2">
      <c r="A387" s="6" t="s">
        <v>279</v>
      </c>
      <c r="B387" s="2"/>
      <c r="C387" s="2">
        <v>429</v>
      </c>
      <c r="D387" s="3">
        <v>40.818267822265625</v>
      </c>
      <c r="E387" s="12">
        <f t="shared" si="6"/>
        <v>42.985971943887776</v>
      </c>
      <c r="H387" s="6" t="s">
        <v>283</v>
      </c>
      <c r="I387" s="2"/>
      <c r="J387" s="3">
        <v>0.57088488340377808</v>
      </c>
      <c r="K387" s="12">
        <f>J387*100/K385</f>
        <v>0.60120241600507396</v>
      </c>
      <c r="L387" s="6" t="s">
        <v>276</v>
      </c>
      <c r="M387" s="12">
        <v>20.24047968589359</v>
      </c>
      <c r="N387" s="3">
        <v>19.219789505004883</v>
      </c>
    </row>
    <row r="388" spans="1:14" x14ac:dyDescent="0.2">
      <c r="A388" s="6" t="s">
        <v>280</v>
      </c>
      <c r="B388" s="2"/>
      <c r="C388" s="2">
        <v>40</v>
      </c>
      <c r="D388" s="3">
        <v>3.8058991432189941</v>
      </c>
      <c r="E388" s="12">
        <f t="shared" si="6"/>
        <v>4.0080160320641278</v>
      </c>
      <c r="F388" s="1" t="s">
        <v>540</v>
      </c>
      <c r="G388" s="63">
        <f>E388+E387</f>
        <v>46.993987975951903</v>
      </c>
      <c r="H388" s="6" t="s">
        <v>282</v>
      </c>
      <c r="I388" s="2"/>
      <c r="J388" s="3">
        <v>1.0466222763061523</v>
      </c>
      <c r="K388" s="12">
        <f>J388*100/K385</f>
        <v>1.1022044188809654</v>
      </c>
      <c r="L388" s="6" t="s">
        <v>278</v>
      </c>
      <c r="M388" s="12">
        <v>18.136271888961058</v>
      </c>
      <c r="N388" s="3">
        <v>17.22169303894043</v>
      </c>
    </row>
    <row r="389" spans="1:14" x14ac:dyDescent="0.2">
      <c r="A389" s="6" t="s">
        <v>281</v>
      </c>
      <c r="B389" s="2"/>
      <c r="C389" s="2">
        <v>16</v>
      </c>
      <c r="D389" s="3">
        <v>1.5223596096038818</v>
      </c>
      <c r="E389" s="12">
        <f t="shared" si="6"/>
        <v>1.6032064128256514</v>
      </c>
      <c r="H389" s="6" t="s">
        <v>281</v>
      </c>
      <c r="I389" s="2"/>
      <c r="J389" s="3">
        <v>1.5223596096038818</v>
      </c>
      <c r="K389" s="12">
        <f>J389*100/K385</f>
        <v>1.6032063589868353</v>
      </c>
      <c r="L389" s="6" t="s">
        <v>277</v>
      </c>
      <c r="M389" s="12">
        <v>10.921843147980255</v>
      </c>
      <c r="N389" s="3">
        <v>10.371074676513672</v>
      </c>
    </row>
    <row r="390" spans="1:14" x14ac:dyDescent="0.2">
      <c r="A390" s="6" t="s">
        <v>282</v>
      </c>
      <c r="B390" s="2"/>
      <c r="C390" s="2">
        <v>11</v>
      </c>
      <c r="D390" s="3">
        <v>1.0466222763061523</v>
      </c>
      <c r="E390" s="12">
        <f t="shared" si="6"/>
        <v>1.1022044088176353</v>
      </c>
      <c r="F390" s="1" t="s">
        <v>541</v>
      </c>
      <c r="G390" s="63">
        <f>E392</f>
        <v>0.40080160320641284</v>
      </c>
      <c r="H390" s="6" t="s">
        <v>280</v>
      </c>
      <c r="I390" s="2"/>
      <c r="J390" s="3">
        <v>3.8058991432189941</v>
      </c>
      <c r="K390" s="12">
        <f>J390*100/K385</f>
        <v>4.0080160230071309</v>
      </c>
      <c r="L390" s="6" t="s">
        <v>280</v>
      </c>
      <c r="M390" s="12">
        <v>4.0080160230071309</v>
      </c>
      <c r="N390" s="3">
        <v>3.8058991432189941</v>
      </c>
    </row>
    <row r="391" spans="1:14" x14ac:dyDescent="0.2">
      <c r="A391" s="6" t="s">
        <v>283</v>
      </c>
      <c r="B391" s="2"/>
      <c r="C391" s="2">
        <v>6</v>
      </c>
      <c r="D391" s="3">
        <v>0.57088488340377808</v>
      </c>
      <c r="E391" s="12">
        <f t="shared" si="6"/>
        <v>0.60120240480961928</v>
      </c>
      <c r="G391" s="63">
        <f>SUM(G384:G390)</f>
        <v>100</v>
      </c>
      <c r="H391" s="6" t="s">
        <v>277</v>
      </c>
      <c r="I391" s="2"/>
      <c r="J391" s="3">
        <v>10.371074676513672</v>
      </c>
      <c r="K391" s="12">
        <f>J391*100/K385</f>
        <v>10.921843147980255</v>
      </c>
      <c r="L391" s="6" t="s">
        <v>281</v>
      </c>
      <c r="M391" s="12">
        <v>1.6032063589868353</v>
      </c>
      <c r="N391" s="3">
        <v>1.5223596096038818</v>
      </c>
    </row>
    <row r="392" spans="1:14" x14ac:dyDescent="0.2">
      <c r="A392" s="6" t="s">
        <v>253</v>
      </c>
      <c r="B392" s="2"/>
      <c r="C392" s="2">
        <v>4</v>
      </c>
      <c r="D392" s="3">
        <v>0.38058990240097046</v>
      </c>
      <c r="E392" s="12">
        <f t="shared" si="6"/>
        <v>0.40080160320641284</v>
      </c>
      <c r="H392" s="6" t="s">
        <v>278</v>
      </c>
      <c r="I392" s="2"/>
      <c r="J392" s="3">
        <v>17.22169303894043</v>
      </c>
      <c r="K392" s="12">
        <f>J392*100/K385</f>
        <v>18.136271888961058</v>
      </c>
      <c r="L392" s="6" t="s">
        <v>282</v>
      </c>
      <c r="M392" s="12">
        <v>1.1022044188809654</v>
      </c>
      <c r="N392" s="3">
        <v>1.0466222763061523</v>
      </c>
    </row>
    <row r="393" spans="1:14" x14ac:dyDescent="0.2">
      <c r="A393" s="6" t="s">
        <v>219</v>
      </c>
      <c r="B393" s="2"/>
      <c r="C393" s="2">
        <v>53</v>
      </c>
      <c r="D393" s="3">
        <v>5.042816162109375</v>
      </c>
      <c r="E393" s="12"/>
      <c r="H393" s="6" t="s">
        <v>276</v>
      </c>
      <c r="I393" s="2"/>
      <c r="J393" s="3">
        <v>19.219789505004883</v>
      </c>
      <c r="K393" s="12">
        <f>J393*100/K385</f>
        <v>20.24047968589359</v>
      </c>
      <c r="L393" s="6" t="s">
        <v>283</v>
      </c>
      <c r="M393" s="12">
        <v>0.60120241600507396</v>
      </c>
      <c r="N393" s="3">
        <v>0.57088488340377808</v>
      </c>
    </row>
    <row r="394" spans="1:14" x14ac:dyDescent="0.2">
      <c r="A394" s="6" t="s">
        <v>200</v>
      </c>
      <c r="B394" s="2"/>
      <c r="C394" s="2">
        <v>1051</v>
      </c>
      <c r="D394" s="2"/>
      <c r="E394" s="12">
        <f>C394*100/1061</f>
        <v>99.05749293119699</v>
      </c>
      <c r="H394" s="6" t="s">
        <v>279</v>
      </c>
      <c r="I394" s="2"/>
      <c r="J394" s="3">
        <v>40.818267822265625</v>
      </c>
      <c r="K394" s="12">
        <f>J394*100/K385</f>
        <v>42.985971332037302</v>
      </c>
      <c r="L394" s="6" t="s">
        <v>253</v>
      </c>
      <c r="M394" s="12">
        <v>0.40080158974670882</v>
      </c>
      <c r="N394" s="3">
        <v>0.38058990240097046</v>
      </c>
    </row>
    <row r="395" spans="1:14" x14ac:dyDescent="0.2">
      <c r="B395" s="2"/>
      <c r="C395" s="2"/>
      <c r="D395" s="2"/>
      <c r="H395" s="6" t="s">
        <v>200</v>
      </c>
      <c r="I395" s="2"/>
      <c r="J395" s="2"/>
      <c r="L395" s="6" t="s">
        <v>579</v>
      </c>
      <c r="N395" s="3">
        <v>5</v>
      </c>
    </row>
    <row r="396" spans="1:14" x14ac:dyDescent="0.2">
      <c r="A396" s="5" t="s">
        <v>417</v>
      </c>
      <c r="B396" s="2"/>
      <c r="C396" s="2"/>
      <c r="D396" s="2"/>
      <c r="H396" s="6"/>
      <c r="I396" s="2"/>
      <c r="J396" s="2"/>
      <c r="L396" s="6"/>
      <c r="N396" s="2"/>
    </row>
    <row r="397" spans="1:14" x14ac:dyDescent="0.2">
      <c r="B397" s="2"/>
      <c r="C397" s="2"/>
      <c r="D397" s="2"/>
      <c r="H397" s="5" t="s">
        <v>417</v>
      </c>
      <c r="I397" s="2"/>
      <c r="J397" s="2"/>
      <c r="L397" s="5" t="s">
        <v>417</v>
      </c>
      <c r="N397" s="2"/>
    </row>
    <row r="398" spans="1:14" x14ac:dyDescent="0.2">
      <c r="A398" s="6" t="s">
        <v>276</v>
      </c>
      <c r="B398" s="2"/>
      <c r="C398" s="2">
        <v>84</v>
      </c>
      <c r="D398" s="3">
        <v>8.0924854278564453</v>
      </c>
      <c r="E398" s="12">
        <f>C398*100/948</f>
        <v>8.8607594936708853</v>
      </c>
      <c r="F398" s="1" t="s">
        <v>538</v>
      </c>
      <c r="G398" s="63">
        <f>E398+E403+E405</f>
        <v>10.337552742616031</v>
      </c>
      <c r="H398" s="6"/>
      <c r="I398" s="2"/>
      <c r="J398" s="2"/>
      <c r="L398" s="6"/>
      <c r="N398" s="2"/>
    </row>
    <row r="399" spans="1:14" x14ac:dyDescent="0.2">
      <c r="A399" s="6" t="s">
        <v>277</v>
      </c>
      <c r="B399" s="2"/>
      <c r="C399" s="2">
        <v>151</v>
      </c>
      <c r="D399" s="3">
        <v>14.547206878662109</v>
      </c>
      <c r="E399" s="12">
        <f t="shared" ref="E399:E406" si="7">C399*100/948</f>
        <v>15.928270042194093</v>
      </c>
      <c r="H399" s="6" t="s">
        <v>219</v>
      </c>
      <c r="I399" s="2"/>
      <c r="J399" s="3">
        <v>8.6705198287963867</v>
      </c>
      <c r="K399" s="12">
        <f>100-J399</f>
        <v>91.329480171203613</v>
      </c>
      <c r="L399" s="6" t="s">
        <v>557</v>
      </c>
      <c r="M399" s="1" t="s">
        <v>556</v>
      </c>
      <c r="N399" s="1" t="s">
        <v>555</v>
      </c>
    </row>
    <row r="400" spans="1:14" x14ac:dyDescent="0.2">
      <c r="A400" s="6" t="s">
        <v>278</v>
      </c>
      <c r="B400" s="2"/>
      <c r="C400" s="2">
        <v>376</v>
      </c>
      <c r="D400" s="3">
        <v>36.223506927490234</v>
      </c>
      <c r="E400" s="12">
        <f t="shared" si="7"/>
        <v>39.662447257383967</v>
      </c>
      <c r="F400" s="1" t="s">
        <v>539</v>
      </c>
      <c r="G400" s="63">
        <f>E399+E400+E404</f>
        <v>58.649789029535867</v>
      </c>
      <c r="H400" s="6" t="s">
        <v>253</v>
      </c>
      <c r="I400" s="2"/>
      <c r="J400" s="3">
        <v>0.57803463935852051</v>
      </c>
      <c r="K400" s="12">
        <f>J400*100/K399</f>
        <v>0.63291134283798989</v>
      </c>
      <c r="L400" s="6" t="s">
        <v>278</v>
      </c>
      <c r="M400" s="12">
        <v>39.662447283819738</v>
      </c>
      <c r="N400" s="3">
        <v>36.223506927490234</v>
      </c>
    </row>
    <row r="401" spans="1:14" x14ac:dyDescent="0.2">
      <c r="A401" s="6" t="s">
        <v>279</v>
      </c>
      <c r="B401" s="2"/>
      <c r="C401" s="2">
        <v>255</v>
      </c>
      <c r="D401" s="3">
        <v>24.566474914550781</v>
      </c>
      <c r="E401" s="12">
        <f t="shared" si="7"/>
        <v>26.898734177215189</v>
      </c>
      <c r="H401" s="6" t="s">
        <v>281</v>
      </c>
      <c r="I401" s="2"/>
      <c r="J401" s="3">
        <v>0.6743738055229187</v>
      </c>
      <c r="K401" s="12">
        <f>J401*100/K399</f>
        <v>0.73839663190763483</v>
      </c>
      <c r="L401" s="6" t="s">
        <v>279</v>
      </c>
      <c r="M401" s="12">
        <v>26.898735072726982</v>
      </c>
      <c r="N401" s="3">
        <v>24.566474914550781</v>
      </c>
    </row>
    <row r="402" spans="1:14" x14ac:dyDescent="0.2">
      <c r="A402" s="6" t="s">
        <v>280</v>
      </c>
      <c r="B402" s="2"/>
      <c r="C402" s="2">
        <v>33</v>
      </c>
      <c r="D402" s="3">
        <v>3.1791906356811523</v>
      </c>
      <c r="E402" s="12">
        <f t="shared" si="7"/>
        <v>3.481012658227848</v>
      </c>
      <c r="F402" s="1" t="s">
        <v>540</v>
      </c>
      <c r="G402" s="63">
        <f>E402+E401</f>
        <v>30.379746835443036</v>
      </c>
      <c r="H402" s="6" t="s">
        <v>283</v>
      </c>
      <c r="I402" s="2"/>
      <c r="J402" s="3">
        <v>0.6743738055229187</v>
      </c>
      <c r="K402" s="12">
        <f>J402*100/K399</f>
        <v>0.73839663190763483</v>
      </c>
      <c r="L402" s="6" t="s">
        <v>277</v>
      </c>
      <c r="M402" s="12">
        <v>15.928270752655479</v>
      </c>
      <c r="N402" s="3">
        <v>14.547206878662109</v>
      </c>
    </row>
    <row r="403" spans="1:14" x14ac:dyDescent="0.2">
      <c r="A403" s="6" t="s">
        <v>281</v>
      </c>
      <c r="B403" s="2"/>
      <c r="C403" s="2">
        <v>7</v>
      </c>
      <c r="D403" s="3">
        <v>0.6743738055229187</v>
      </c>
      <c r="E403" s="12">
        <f t="shared" si="7"/>
        <v>0.73839662447257381</v>
      </c>
      <c r="H403" s="6" t="s">
        <v>282</v>
      </c>
      <c r="I403" s="2"/>
      <c r="J403" s="3">
        <v>2.7938344478607178</v>
      </c>
      <c r="K403" s="12">
        <f>J403*100/K399</f>
        <v>3.0590718819634977</v>
      </c>
      <c r="L403" s="6" t="s">
        <v>276</v>
      </c>
      <c r="M403" s="12">
        <v>8.8607593218383656</v>
      </c>
      <c r="N403" s="3">
        <v>8.0924854278564453</v>
      </c>
    </row>
    <row r="404" spans="1:14" x14ac:dyDescent="0.2">
      <c r="A404" s="6" t="s">
        <v>282</v>
      </c>
      <c r="B404" s="2"/>
      <c r="C404" s="2">
        <v>29</v>
      </c>
      <c r="D404" s="3">
        <v>2.7938344478607178</v>
      </c>
      <c r="E404" s="12">
        <f t="shared" si="7"/>
        <v>3.0590717299578061</v>
      </c>
      <c r="F404" s="1" t="s">
        <v>541</v>
      </c>
      <c r="G404" s="63">
        <f>E406</f>
        <v>0.63291139240506333</v>
      </c>
      <c r="H404" s="6" t="s">
        <v>280</v>
      </c>
      <c r="I404" s="2"/>
      <c r="J404" s="3">
        <v>3.1791906356811523</v>
      </c>
      <c r="K404" s="12">
        <f>J404*100/K399</f>
        <v>3.4810125161355709</v>
      </c>
      <c r="L404" s="6" t="s">
        <v>280</v>
      </c>
      <c r="M404" s="12">
        <v>3.4810125161355709</v>
      </c>
      <c r="N404" s="3">
        <v>3.1791906356811523</v>
      </c>
    </row>
    <row r="405" spans="1:14" x14ac:dyDescent="0.2">
      <c r="A405" s="6" t="s">
        <v>283</v>
      </c>
      <c r="B405" s="2"/>
      <c r="C405" s="2">
        <v>7</v>
      </c>
      <c r="D405" s="3">
        <v>0.6743738055229187</v>
      </c>
      <c r="E405" s="12">
        <f t="shared" si="7"/>
        <v>0.73839662447257381</v>
      </c>
      <c r="G405" s="63">
        <f>SUM(G398:G404)</f>
        <v>99.999999999999986</v>
      </c>
      <c r="H405" s="6" t="s">
        <v>276</v>
      </c>
      <c r="I405" s="2"/>
      <c r="J405" s="3">
        <v>8.0924854278564453</v>
      </c>
      <c r="K405" s="12">
        <f>J405*100/K399</f>
        <v>8.8607593218383656</v>
      </c>
      <c r="L405" s="6" t="s">
        <v>282</v>
      </c>
      <c r="M405" s="12">
        <v>3.0590718819634977</v>
      </c>
      <c r="N405" s="3">
        <v>2.7938344478607178</v>
      </c>
    </row>
    <row r="406" spans="1:14" x14ac:dyDescent="0.2">
      <c r="A406" s="6" t="s">
        <v>253</v>
      </c>
      <c r="B406" s="2"/>
      <c r="C406" s="2">
        <v>6</v>
      </c>
      <c r="D406" s="3">
        <v>0.57803463935852051</v>
      </c>
      <c r="E406" s="12">
        <f t="shared" si="7"/>
        <v>0.63291139240506333</v>
      </c>
      <c r="H406" s="6" t="s">
        <v>277</v>
      </c>
      <c r="I406" s="2"/>
      <c r="J406" s="3">
        <v>14.547206878662109</v>
      </c>
      <c r="K406" s="12">
        <f>J406*100/K399</f>
        <v>15.928270752655479</v>
      </c>
      <c r="L406" s="6" t="s">
        <v>281</v>
      </c>
      <c r="M406" s="12">
        <v>0.73839663190763483</v>
      </c>
      <c r="N406" s="3">
        <v>0.6743738055229187</v>
      </c>
    </row>
    <row r="407" spans="1:14" x14ac:dyDescent="0.2">
      <c r="A407" s="6" t="s">
        <v>219</v>
      </c>
      <c r="B407" s="2"/>
      <c r="C407" s="2">
        <v>90</v>
      </c>
      <c r="D407" s="3">
        <v>8.6705198287963867</v>
      </c>
      <c r="H407" s="6" t="s">
        <v>279</v>
      </c>
      <c r="I407" s="2"/>
      <c r="J407" s="3">
        <v>24.566474914550781</v>
      </c>
      <c r="K407" s="12">
        <f>J407*100/K399</f>
        <v>26.898735072726982</v>
      </c>
      <c r="L407" s="6" t="s">
        <v>283</v>
      </c>
      <c r="M407" s="12">
        <v>0.73839663190763483</v>
      </c>
      <c r="N407" s="3">
        <v>0.6743738055229187</v>
      </c>
    </row>
    <row r="408" spans="1:14" x14ac:dyDescent="0.2">
      <c r="A408" s="6" t="s">
        <v>200</v>
      </c>
      <c r="B408" s="2"/>
      <c r="C408" s="2">
        <v>1038</v>
      </c>
      <c r="D408" s="2"/>
      <c r="E408" s="12">
        <f>C408*100/1061</f>
        <v>97.832233741753058</v>
      </c>
      <c r="H408" s="6" t="s">
        <v>278</v>
      </c>
      <c r="I408" s="2"/>
      <c r="J408" s="3">
        <v>36.223506927490234</v>
      </c>
      <c r="K408" s="12">
        <f>J408*100/K399</f>
        <v>39.662447283819738</v>
      </c>
      <c r="L408" s="6" t="s">
        <v>253</v>
      </c>
      <c r="M408" s="12">
        <v>0.63291134283798989</v>
      </c>
      <c r="N408" s="3">
        <v>0.57803463935852051</v>
      </c>
    </row>
    <row r="409" spans="1:14" x14ac:dyDescent="0.2">
      <c r="B409" s="2"/>
      <c r="C409" s="2"/>
      <c r="D409" s="2"/>
      <c r="H409" s="6" t="s">
        <v>200</v>
      </c>
      <c r="I409" s="2"/>
      <c r="J409" s="2"/>
      <c r="L409" s="6" t="s">
        <v>579</v>
      </c>
      <c r="M409" s="2"/>
      <c r="N409" s="3">
        <v>8.6999999999999993</v>
      </c>
    </row>
    <row r="410" spans="1:14" x14ac:dyDescent="0.2">
      <c r="A410" s="5" t="s">
        <v>418</v>
      </c>
      <c r="B410" s="2"/>
      <c r="C410" s="2"/>
      <c r="D410" s="2"/>
      <c r="H410" s="6"/>
      <c r="I410" s="2"/>
      <c r="J410" s="2"/>
      <c r="L410" s="6"/>
      <c r="M410" s="2"/>
    </row>
    <row r="411" spans="1:14" x14ac:dyDescent="0.2">
      <c r="B411" s="2"/>
      <c r="C411" s="2"/>
      <c r="D411" s="2"/>
      <c r="H411" s="5" t="s">
        <v>418</v>
      </c>
      <c r="I411" s="2"/>
      <c r="J411" s="2"/>
      <c r="L411" s="5" t="s">
        <v>418</v>
      </c>
      <c r="M411" s="2"/>
    </row>
    <row r="412" spans="1:14" x14ac:dyDescent="0.2">
      <c r="A412" s="6" t="s">
        <v>276</v>
      </c>
      <c r="B412" s="2"/>
      <c r="C412" s="2">
        <v>519</v>
      </c>
      <c r="D412" s="3">
        <v>50.388347625732422</v>
      </c>
      <c r="E412" s="12">
        <f>C412*100/998</f>
        <v>52.004008016032067</v>
      </c>
      <c r="F412" s="1" t="s">
        <v>538</v>
      </c>
      <c r="G412" s="63">
        <f>E412+E417+E419</f>
        <v>54.108216432865738</v>
      </c>
      <c r="H412" s="6"/>
      <c r="I412" s="2"/>
      <c r="J412" s="2"/>
      <c r="L412" s="6"/>
      <c r="M412" s="2"/>
    </row>
    <row r="413" spans="1:14" x14ac:dyDescent="0.2">
      <c r="A413" s="6" t="s">
        <v>277</v>
      </c>
      <c r="B413" s="2"/>
      <c r="C413" s="2">
        <v>201</v>
      </c>
      <c r="D413" s="3">
        <v>19.514564514160156</v>
      </c>
      <c r="E413" s="12">
        <f t="shared" ref="E413:E420" si="8">C413*100/998</f>
        <v>20.140280561122246</v>
      </c>
      <c r="H413" s="6" t="s">
        <v>219</v>
      </c>
      <c r="I413" s="2"/>
      <c r="J413" s="3">
        <v>3.1067962646484375</v>
      </c>
      <c r="K413" s="12">
        <f>100-J413</f>
        <v>96.893203735351563</v>
      </c>
      <c r="L413" s="6" t="s">
        <v>563</v>
      </c>
      <c r="M413" s="1" t="s">
        <v>556</v>
      </c>
      <c r="N413" s="1" t="s">
        <v>555</v>
      </c>
    </row>
    <row r="414" spans="1:14" x14ac:dyDescent="0.2">
      <c r="A414" s="6" t="s">
        <v>278</v>
      </c>
      <c r="B414" s="2"/>
      <c r="C414" s="2">
        <v>94</v>
      </c>
      <c r="D414" s="3">
        <v>9.1262140274047852</v>
      </c>
      <c r="E414" s="12">
        <f t="shared" si="8"/>
        <v>9.4188376753507015</v>
      </c>
      <c r="F414" s="1" t="s">
        <v>539</v>
      </c>
      <c r="G414" s="63">
        <f>E413+E414+E418</f>
        <v>30.060120240480963</v>
      </c>
      <c r="H414" s="6" t="s">
        <v>253</v>
      </c>
      <c r="I414" s="2"/>
      <c r="J414" s="3">
        <v>0.19417476654052734</v>
      </c>
      <c r="K414" s="12">
        <f>J414*100/K413</f>
        <v>0.20040081146546146</v>
      </c>
      <c r="L414" s="6" t="s">
        <v>276</v>
      </c>
      <c r="M414" s="12">
        <v>52.004006146148505</v>
      </c>
      <c r="N414" s="3">
        <v>50.388347625732422</v>
      </c>
    </row>
    <row r="415" spans="1:14" x14ac:dyDescent="0.2">
      <c r="A415" s="6" t="s">
        <v>279</v>
      </c>
      <c r="B415" s="2"/>
      <c r="C415" s="2">
        <v>140</v>
      </c>
      <c r="D415" s="3">
        <v>13.592232704162598</v>
      </c>
      <c r="E415" s="12">
        <f t="shared" si="8"/>
        <v>14.02805611222445</v>
      </c>
      <c r="H415" s="6" t="s">
        <v>282</v>
      </c>
      <c r="I415" s="2"/>
      <c r="J415" s="3">
        <v>0.48543688654899597</v>
      </c>
      <c r="K415" s="12">
        <f>J415*100/K413</f>
        <v>0.50100199790574573</v>
      </c>
      <c r="L415" s="6" t="s">
        <v>277</v>
      </c>
      <c r="M415" s="12">
        <v>20.140282044405403</v>
      </c>
      <c r="N415" s="3">
        <v>19.514564514160156</v>
      </c>
    </row>
    <row r="416" spans="1:14" x14ac:dyDescent="0.2">
      <c r="A416" s="6" t="s">
        <v>280</v>
      </c>
      <c r="B416" s="2"/>
      <c r="C416" s="2">
        <v>16</v>
      </c>
      <c r="D416" s="3">
        <v>1.5533981323242187</v>
      </c>
      <c r="E416" s="12">
        <f t="shared" si="8"/>
        <v>1.6032064128256514</v>
      </c>
      <c r="F416" s="1" t="s">
        <v>540</v>
      </c>
      <c r="G416" s="63">
        <f>E416+E415</f>
        <v>15.631262525050101</v>
      </c>
      <c r="H416" s="6" t="s">
        <v>281</v>
      </c>
      <c r="I416" s="2"/>
      <c r="J416" s="3">
        <v>0.67961162328720093</v>
      </c>
      <c r="K416" s="12">
        <f>J416*100/K413</f>
        <v>0.70140277861329925</v>
      </c>
      <c r="L416" s="6" t="s">
        <v>279</v>
      </c>
      <c r="M416" s="12">
        <v>14.028055818329248</v>
      </c>
      <c r="N416" s="3">
        <v>13.592232704162598</v>
      </c>
    </row>
    <row r="417" spans="1:17" x14ac:dyDescent="0.2">
      <c r="A417" s="6" t="s">
        <v>281</v>
      </c>
      <c r="B417" s="2"/>
      <c r="C417" s="2">
        <v>7</v>
      </c>
      <c r="D417" s="3">
        <v>0.67961162328720093</v>
      </c>
      <c r="E417" s="12">
        <f t="shared" si="8"/>
        <v>0.70140280561122248</v>
      </c>
      <c r="H417" s="6" t="s">
        <v>283</v>
      </c>
      <c r="I417" s="2"/>
      <c r="J417" s="3">
        <v>1.3592232465744019</v>
      </c>
      <c r="K417" s="12">
        <f>J417*100/K413</f>
        <v>1.4028055572265985</v>
      </c>
      <c r="L417" s="6" t="s">
        <v>278</v>
      </c>
      <c r="M417" s="12">
        <v>9.4188381388766889</v>
      </c>
      <c r="N417" s="3">
        <v>9.1262140274047852</v>
      </c>
    </row>
    <row r="418" spans="1:17" x14ac:dyDescent="0.2">
      <c r="A418" s="6" t="s">
        <v>282</v>
      </c>
      <c r="B418" s="2"/>
      <c r="C418" s="2">
        <v>5</v>
      </c>
      <c r="D418" s="3">
        <v>0.48543688654899597</v>
      </c>
      <c r="E418" s="12">
        <f t="shared" si="8"/>
        <v>0.50100200400801598</v>
      </c>
      <c r="F418" s="1" t="s">
        <v>541</v>
      </c>
      <c r="G418" s="63">
        <f>E420</f>
        <v>0.20040080160320642</v>
      </c>
      <c r="H418" s="6" t="s">
        <v>280</v>
      </c>
      <c r="I418" s="2"/>
      <c r="J418" s="3">
        <v>1.5533981323242187</v>
      </c>
      <c r="K418" s="12">
        <f>J418*100/K413</f>
        <v>1.6032064917236917</v>
      </c>
      <c r="L418" s="6" t="s">
        <v>280</v>
      </c>
      <c r="M418" s="12">
        <v>1.6032064917236917</v>
      </c>
      <c r="N418" s="3">
        <v>1.5533981323242187</v>
      </c>
    </row>
    <row r="419" spans="1:17" x14ac:dyDescent="0.2">
      <c r="A419" s="6" t="s">
        <v>283</v>
      </c>
      <c r="B419" s="2"/>
      <c r="C419" s="2">
        <v>14</v>
      </c>
      <c r="D419" s="3">
        <v>1.3592232465744019</v>
      </c>
      <c r="E419" s="12">
        <f t="shared" si="8"/>
        <v>1.402805611222445</v>
      </c>
      <c r="G419" s="63">
        <f>SUM(G412:G418)</f>
        <v>100.00000000000001</v>
      </c>
      <c r="H419" s="6" t="s">
        <v>278</v>
      </c>
      <c r="I419" s="2"/>
      <c r="J419" s="3">
        <v>9.1262140274047852</v>
      </c>
      <c r="K419" s="12">
        <f>J419*100/K413</f>
        <v>9.4188381388766889</v>
      </c>
      <c r="L419" s="6" t="s">
        <v>283</v>
      </c>
      <c r="M419" s="12">
        <v>1.4028055572265985</v>
      </c>
      <c r="N419" s="3">
        <v>1.3592232465744019</v>
      </c>
    </row>
    <row r="420" spans="1:17" x14ac:dyDescent="0.2">
      <c r="A420" s="6" t="s">
        <v>253</v>
      </c>
      <c r="B420" s="2"/>
      <c r="C420" s="2">
        <v>2</v>
      </c>
      <c r="D420" s="3">
        <v>0.19417476654052734</v>
      </c>
      <c r="E420" s="12">
        <f t="shared" si="8"/>
        <v>0.20040080160320642</v>
      </c>
      <c r="H420" s="6" t="s">
        <v>279</v>
      </c>
      <c r="I420" s="2"/>
      <c r="J420" s="3">
        <v>13.592232704162598</v>
      </c>
      <c r="K420" s="12">
        <f>J420*100/K413</f>
        <v>14.028055818329248</v>
      </c>
      <c r="L420" s="6" t="s">
        <v>281</v>
      </c>
      <c r="M420" s="12">
        <v>0.70140277861329925</v>
      </c>
      <c r="N420" s="3">
        <v>0.67961162328720093</v>
      </c>
    </row>
    <row r="421" spans="1:17" x14ac:dyDescent="0.2">
      <c r="A421" s="6" t="s">
        <v>219</v>
      </c>
      <c r="B421" s="2"/>
      <c r="C421" s="2">
        <v>32</v>
      </c>
      <c r="D421" s="3">
        <v>3.1067962646484375</v>
      </c>
      <c r="H421" s="6" t="s">
        <v>277</v>
      </c>
      <c r="I421" s="2"/>
      <c r="J421" s="3">
        <v>19.514564514160156</v>
      </c>
      <c r="K421" s="12">
        <f>J421*100/K413</f>
        <v>20.140282044405403</v>
      </c>
      <c r="L421" s="6" t="s">
        <v>282</v>
      </c>
      <c r="M421" s="12">
        <v>0.50100199790574573</v>
      </c>
      <c r="N421" s="3">
        <v>0.48543688654899597</v>
      </c>
    </row>
    <row r="422" spans="1:17" x14ac:dyDescent="0.2">
      <c r="A422" s="6" t="s">
        <v>200</v>
      </c>
      <c r="B422" s="2"/>
      <c r="C422" s="2">
        <v>1030</v>
      </c>
      <c r="D422" s="2"/>
      <c r="E422" s="12">
        <f>C422*100/1061</f>
        <v>97.078228086710652</v>
      </c>
      <c r="H422" s="6" t="s">
        <v>276</v>
      </c>
      <c r="I422" s="2"/>
      <c r="J422" s="3">
        <v>50.388347625732422</v>
      </c>
      <c r="K422" s="12">
        <f>J422*100/K413</f>
        <v>52.004006146148505</v>
      </c>
      <c r="L422" s="6" t="s">
        <v>253</v>
      </c>
      <c r="M422" s="12">
        <v>0.20040081146546146</v>
      </c>
      <c r="N422" s="3">
        <v>0.19417476654052734</v>
      </c>
    </row>
    <row r="423" spans="1:17" x14ac:dyDescent="0.2">
      <c r="B423" s="2"/>
      <c r="C423" s="2"/>
      <c r="D423" s="2"/>
      <c r="H423" s="6" t="s">
        <v>200</v>
      </c>
      <c r="I423" s="2"/>
      <c r="J423" s="2"/>
      <c r="L423" s="6" t="s">
        <v>579</v>
      </c>
      <c r="M423" s="2"/>
      <c r="N423" s="3">
        <v>3.1</v>
      </c>
    </row>
    <row r="424" spans="1:17" x14ac:dyDescent="0.2">
      <c r="A424" s="5" t="s">
        <v>419</v>
      </c>
      <c r="B424" s="2"/>
      <c r="C424" s="2"/>
      <c r="D424" s="2"/>
    </row>
    <row r="425" spans="1:17" x14ac:dyDescent="0.2">
      <c r="B425" s="2"/>
      <c r="C425" s="2"/>
      <c r="D425" s="2"/>
      <c r="F425" s="45" t="s">
        <v>618</v>
      </c>
    </row>
    <row r="426" spans="1:17" x14ac:dyDescent="0.2">
      <c r="A426" s="6" t="s">
        <v>256</v>
      </c>
      <c r="B426" s="2">
        <v>1</v>
      </c>
      <c r="C426" s="2">
        <v>9</v>
      </c>
      <c r="D426" s="3">
        <v>0.8763388991355896</v>
      </c>
      <c r="E426" s="6" t="s">
        <v>256</v>
      </c>
      <c r="F426" s="3">
        <v>0.8763388991355896</v>
      </c>
    </row>
    <row r="427" spans="1:17" x14ac:dyDescent="0.2">
      <c r="A427" s="6" t="s">
        <v>257</v>
      </c>
      <c r="B427" s="2">
        <v>2</v>
      </c>
      <c r="C427" s="2">
        <v>2</v>
      </c>
      <c r="D427" s="3">
        <v>0.19474196434020996</v>
      </c>
      <c r="E427" s="6" t="s">
        <v>257</v>
      </c>
      <c r="F427" s="3">
        <v>0.19474196434020996</v>
      </c>
      <c r="H427" s="20" t="s">
        <v>580</v>
      </c>
      <c r="I427" s="23" t="s">
        <v>279</v>
      </c>
      <c r="J427" s="23" t="s">
        <v>277</v>
      </c>
      <c r="K427" s="23" t="s">
        <v>276</v>
      </c>
      <c r="L427" s="23" t="s">
        <v>278</v>
      </c>
      <c r="M427" s="23" t="s">
        <v>282</v>
      </c>
      <c r="N427" s="23" t="s">
        <v>280</v>
      </c>
      <c r="O427" s="23" t="s">
        <v>281</v>
      </c>
      <c r="P427" s="23" t="s">
        <v>582</v>
      </c>
      <c r="Q427" s="23" t="s">
        <v>253</v>
      </c>
    </row>
    <row r="428" spans="1:17" x14ac:dyDescent="0.2">
      <c r="A428" s="6" t="s">
        <v>258</v>
      </c>
      <c r="B428" s="2">
        <v>3</v>
      </c>
      <c r="C428" s="2">
        <v>2</v>
      </c>
      <c r="D428" s="3">
        <v>0.19474196434020996</v>
      </c>
      <c r="E428" s="6" t="s">
        <v>258</v>
      </c>
      <c r="F428" s="3">
        <v>0.19474196434020996</v>
      </c>
      <c r="H428" s="21" t="s">
        <v>584</v>
      </c>
      <c r="I428" s="24">
        <v>43.186372420252006</v>
      </c>
      <c r="J428" s="24">
        <v>10.921843127883278</v>
      </c>
      <c r="K428" s="24">
        <v>20.240479943478455</v>
      </c>
      <c r="L428" s="24">
        <v>18.136273539909247</v>
      </c>
      <c r="M428" s="24">
        <v>1.1022044651186638</v>
      </c>
      <c r="N428" s="24">
        <v>3.7074147225868268</v>
      </c>
      <c r="O428" s="24">
        <v>1.6032064377086952</v>
      </c>
      <c r="P428" s="24">
        <v>0.60120236710803765</v>
      </c>
      <c r="Q428" s="24">
        <v>0.50100203530032872</v>
      </c>
    </row>
    <row r="429" spans="1:17" x14ac:dyDescent="0.2">
      <c r="A429" s="6" t="s">
        <v>259</v>
      </c>
      <c r="B429" s="2">
        <v>4</v>
      </c>
      <c r="C429" s="2">
        <v>6</v>
      </c>
      <c r="D429" s="3">
        <v>0.58422589302062988</v>
      </c>
      <c r="E429" s="6" t="s">
        <v>259</v>
      </c>
      <c r="F429" s="3">
        <v>0.58422589302062988</v>
      </c>
      <c r="H429" s="19" t="s">
        <v>583</v>
      </c>
      <c r="I429" s="22">
        <v>32.69689737470167</v>
      </c>
      <c r="J429" s="22">
        <v>31.264916467780431</v>
      </c>
      <c r="K429" s="22">
        <v>20.763723150357997</v>
      </c>
      <c r="L429" s="22">
        <v>10.501193317422434</v>
      </c>
      <c r="M429" s="22">
        <v>1.6706443914081146</v>
      </c>
      <c r="N429" s="22">
        <v>1.431980906921241</v>
      </c>
      <c r="O429" s="22">
        <v>0.47732696897374699</v>
      </c>
      <c r="P429" s="22">
        <v>0.47732696897374699</v>
      </c>
      <c r="Q429" s="22">
        <v>0.7</v>
      </c>
    </row>
    <row r="430" spans="1:17" x14ac:dyDescent="0.2">
      <c r="A430" s="6" t="s">
        <v>260</v>
      </c>
      <c r="B430" s="2">
        <v>5</v>
      </c>
      <c r="C430" s="2">
        <v>56</v>
      </c>
      <c r="D430" s="3">
        <v>5.4527750015258789</v>
      </c>
      <c r="E430" s="6" t="s">
        <v>260</v>
      </c>
      <c r="F430" s="3">
        <v>5.4527750015258789</v>
      </c>
      <c r="H430" s="25" t="s">
        <v>585</v>
      </c>
      <c r="I430" s="24">
        <f>I428-I429</f>
        <v>10.489475045550336</v>
      </c>
      <c r="J430" s="24">
        <f t="shared" ref="J430:Q430" si="9">J428-J429</f>
        <v>-20.343073339897153</v>
      </c>
      <c r="K430" s="24">
        <f t="shared" si="9"/>
        <v>-0.52324320687954184</v>
      </c>
      <c r="L430" s="24">
        <f t="shared" si="9"/>
        <v>7.6350802224868133</v>
      </c>
      <c r="M430" s="24">
        <f t="shared" si="9"/>
        <v>-0.56843992628945084</v>
      </c>
      <c r="N430" s="24">
        <f t="shared" si="9"/>
        <v>2.2754338156655858</v>
      </c>
      <c r="O430" s="24">
        <f t="shared" si="9"/>
        <v>1.1258794687349483</v>
      </c>
      <c r="P430" s="24">
        <f t="shared" si="9"/>
        <v>0.12387539813429066</v>
      </c>
      <c r="Q430" s="24">
        <f t="shared" si="9"/>
        <v>-0.19899796469967124</v>
      </c>
    </row>
    <row r="431" spans="1:17" x14ac:dyDescent="0.2">
      <c r="A431" s="6" t="s">
        <v>261</v>
      </c>
      <c r="B431" s="2">
        <v>6</v>
      </c>
      <c r="C431" s="2">
        <v>75</v>
      </c>
      <c r="D431" s="3">
        <v>7.302823543548584</v>
      </c>
      <c r="E431" s="6" t="s">
        <v>261</v>
      </c>
      <c r="F431" s="3">
        <v>7.302823543548584</v>
      </c>
    </row>
    <row r="432" spans="1:17" x14ac:dyDescent="0.2">
      <c r="A432" s="6" t="s">
        <v>262</v>
      </c>
      <c r="B432" s="2">
        <v>7</v>
      </c>
      <c r="C432" s="2">
        <v>75</v>
      </c>
      <c r="D432" s="3">
        <v>7.302823543548584</v>
      </c>
      <c r="E432" s="6" t="s">
        <v>262</v>
      </c>
      <c r="F432" s="3">
        <v>7.302823543548584</v>
      </c>
      <c r="H432" s="20" t="s">
        <v>580</v>
      </c>
      <c r="I432" s="23" t="s">
        <v>279</v>
      </c>
      <c r="J432" s="23" t="s">
        <v>276</v>
      </c>
      <c r="K432" s="23" t="s">
        <v>278</v>
      </c>
      <c r="L432" s="23" t="s">
        <v>277</v>
      </c>
      <c r="M432" s="23" t="s">
        <v>280</v>
      </c>
      <c r="N432" s="23" t="s">
        <v>281</v>
      </c>
      <c r="O432" s="23" t="s">
        <v>581</v>
      </c>
      <c r="P432" s="23" t="s">
        <v>582</v>
      </c>
      <c r="Q432" s="23" t="s">
        <v>253</v>
      </c>
    </row>
    <row r="433" spans="1:20" x14ac:dyDescent="0.2">
      <c r="A433" s="6" t="s">
        <v>263</v>
      </c>
      <c r="B433" s="2">
        <v>8</v>
      </c>
      <c r="C433" s="2">
        <v>223</v>
      </c>
      <c r="D433" s="3">
        <v>21.713729858398438</v>
      </c>
      <c r="E433" s="6" t="s">
        <v>263</v>
      </c>
      <c r="F433" s="3">
        <v>21.713729858398438</v>
      </c>
      <c r="H433" s="19" t="s">
        <v>583</v>
      </c>
      <c r="I433" s="22">
        <v>32.69689737470167</v>
      </c>
      <c r="J433" s="22">
        <v>20.763723150357997</v>
      </c>
      <c r="K433" s="22">
        <v>10.501193317422434</v>
      </c>
      <c r="L433" s="22">
        <v>31.264916467780431</v>
      </c>
      <c r="M433" s="22">
        <v>1.431980906921241</v>
      </c>
      <c r="N433" s="22">
        <v>0.47732696897374699</v>
      </c>
      <c r="O433" s="22">
        <v>1.6706443914081146</v>
      </c>
      <c r="P433" s="22">
        <v>0.47732696897374699</v>
      </c>
      <c r="Q433" s="22">
        <v>0.7</v>
      </c>
    </row>
    <row r="434" spans="1:20" x14ac:dyDescent="0.2">
      <c r="A434" s="6" t="s">
        <v>264</v>
      </c>
      <c r="B434" s="2">
        <v>9</v>
      </c>
      <c r="C434" s="2">
        <v>159</v>
      </c>
      <c r="D434" s="3">
        <v>15.481986045837402</v>
      </c>
      <c r="E434" s="6" t="s">
        <v>264</v>
      </c>
      <c r="F434" s="3">
        <v>15.481986045837402</v>
      </c>
      <c r="G434" s="63">
        <f>D433+D434+D435</f>
        <v>78.09152889251709</v>
      </c>
      <c r="J434" s="21" t="s">
        <v>584</v>
      </c>
      <c r="K434" s="24">
        <v>43.186372420252006</v>
      </c>
      <c r="L434" s="24">
        <v>20.240479943478455</v>
      </c>
      <c r="M434" s="24">
        <v>18.136273539909247</v>
      </c>
      <c r="N434" s="24">
        <v>10.921843127883278</v>
      </c>
      <c r="O434" s="24">
        <v>3.7074147225868268</v>
      </c>
      <c r="P434" s="24">
        <v>1.6032064377086952</v>
      </c>
      <c r="Q434" s="24">
        <v>1.1022044651186638</v>
      </c>
      <c r="R434" s="24">
        <v>0.60120236710803765</v>
      </c>
      <c r="S434" s="24">
        <v>0.50100203530032872</v>
      </c>
    </row>
    <row r="435" spans="1:20" x14ac:dyDescent="0.2">
      <c r="A435" s="6" t="s">
        <v>265</v>
      </c>
      <c r="B435" s="2">
        <v>10</v>
      </c>
      <c r="C435" s="2">
        <v>420</v>
      </c>
      <c r="D435" s="3">
        <v>40.89581298828125</v>
      </c>
      <c r="E435" s="6" t="s">
        <v>265</v>
      </c>
      <c r="F435" s="3">
        <v>40.89581298828125</v>
      </c>
      <c r="H435" s="12">
        <f>D434+D435</f>
        <v>56.377799034118652</v>
      </c>
      <c r="R435" s="20" t="s">
        <v>580</v>
      </c>
      <c r="S435" s="19" t="s">
        <v>583</v>
      </c>
      <c r="T435" s="21" t="s">
        <v>584</v>
      </c>
    </row>
    <row r="436" spans="1:20" x14ac:dyDescent="0.2">
      <c r="A436" s="6" t="s">
        <v>200</v>
      </c>
      <c r="B436" s="2"/>
      <c r="C436" s="2">
        <v>1027</v>
      </c>
      <c r="D436" s="2"/>
      <c r="P436" s="23" t="s">
        <v>279</v>
      </c>
      <c r="Q436" s="22">
        <v>32.69689737470167</v>
      </c>
      <c r="R436" s="24">
        <v>43.186372420252006</v>
      </c>
    </row>
    <row r="437" spans="1:20" x14ac:dyDescent="0.2">
      <c r="A437" s="6" t="s">
        <v>217</v>
      </c>
      <c r="B437" s="2"/>
      <c r="C437" s="3">
        <v>8.4799995422363281</v>
      </c>
      <c r="D437" s="2"/>
      <c r="P437" s="23" t="s">
        <v>276</v>
      </c>
      <c r="Q437" s="22">
        <v>20.763723150357997</v>
      </c>
      <c r="R437" s="24">
        <v>20.240479943478455</v>
      </c>
    </row>
    <row r="438" spans="1:20" x14ac:dyDescent="0.2">
      <c r="B438" s="2"/>
      <c r="C438" s="2"/>
      <c r="D438" s="2"/>
      <c r="P438" s="23" t="s">
        <v>278</v>
      </c>
      <c r="Q438" s="22">
        <v>10.501193317422434</v>
      </c>
      <c r="R438" s="24">
        <v>18.136273539909247</v>
      </c>
    </row>
    <row r="439" spans="1:20" x14ac:dyDescent="0.2">
      <c r="A439" s="5" t="s">
        <v>420</v>
      </c>
      <c r="B439" s="2"/>
      <c r="C439" s="2"/>
      <c r="D439" s="2"/>
      <c r="P439" s="23" t="s">
        <v>277</v>
      </c>
      <c r="Q439" s="22">
        <v>31.264916467780431</v>
      </c>
      <c r="R439" s="24">
        <v>10.921843127883278</v>
      </c>
    </row>
    <row r="440" spans="1:20" x14ac:dyDescent="0.2">
      <c r="B440" s="2"/>
      <c r="C440" s="2"/>
      <c r="D440" s="2"/>
      <c r="H440" s="2"/>
      <c r="I440" s="2"/>
      <c r="J440" s="2"/>
      <c r="L440" s="1" t="s">
        <v>578</v>
      </c>
      <c r="M440" s="1" t="s">
        <v>577</v>
      </c>
      <c r="P440" s="23" t="s">
        <v>280</v>
      </c>
      <c r="Q440" s="22">
        <v>1.431980906921241</v>
      </c>
      <c r="R440" s="24">
        <v>3.7074147225868268</v>
      </c>
    </row>
    <row r="441" spans="1:20" x14ac:dyDescent="0.2">
      <c r="A441" s="6" t="s">
        <v>292</v>
      </c>
      <c r="B441" s="2"/>
      <c r="C441" s="2">
        <v>499</v>
      </c>
      <c r="D441" s="3">
        <v>47.751197814941406</v>
      </c>
      <c r="E441" s="3">
        <f>C441*100/1023</f>
        <v>48.778103616813297</v>
      </c>
      <c r="G441" s="6" t="s">
        <v>292</v>
      </c>
      <c r="H441" s="2"/>
      <c r="I441" s="2">
        <v>499</v>
      </c>
      <c r="J441" s="3">
        <v>47.751197814941406</v>
      </c>
      <c r="K441" s="6" t="s">
        <v>292</v>
      </c>
      <c r="L441" s="3">
        <v>48.778103616813297</v>
      </c>
      <c r="M441" s="3">
        <v>47.751197814941406</v>
      </c>
      <c r="P441" s="23" t="s">
        <v>281</v>
      </c>
      <c r="Q441" s="22">
        <v>0.47732696897374699</v>
      </c>
      <c r="R441" s="24">
        <v>1.6032064377086952</v>
      </c>
    </row>
    <row r="442" spans="1:20" x14ac:dyDescent="0.2">
      <c r="A442" s="6" t="s">
        <v>293</v>
      </c>
      <c r="B442" s="2"/>
      <c r="C442" s="2">
        <v>301</v>
      </c>
      <c r="D442" s="3">
        <v>28.803829193115234</v>
      </c>
      <c r="E442" s="3">
        <f t="shared" ref="E442:E445" si="10">C442*100/1023</f>
        <v>29.423264907135874</v>
      </c>
      <c r="G442" s="6" t="s">
        <v>293</v>
      </c>
      <c r="H442" s="2"/>
      <c r="I442" s="2">
        <v>301</v>
      </c>
      <c r="J442" s="3">
        <v>28.803829193115234</v>
      </c>
      <c r="K442" s="6" t="s">
        <v>293</v>
      </c>
      <c r="L442" s="3">
        <v>29.423264907135874</v>
      </c>
      <c r="M442" s="3">
        <v>28.803829193115234</v>
      </c>
      <c r="P442" s="23" t="s">
        <v>581</v>
      </c>
      <c r="Q442" s="22">
        <v>1.6706443914081146</v>
      </c>
      <c r="R442" s="24">
        <v>1.1022044651186638</v>
      </c>
    </row>
    <row r="443" spans="1:20" x14ac:dyDescent="0.2">
      <c r="A443" s="6" t="s">
        <v>294</v>
      </c>
      <c r="B443" s="2"/>
      <c r="C443" s="2">
        <v>211</v>
      </c>
      <c r="D443" s="3">
        <v>20.191387176513672</v>
      </c>
      <c r="E443" s="3">
        <f t="shared" si="10"/>
        <v>20.625610948191593</v>
      </c>
      <c r="G443" s="6" t="s">
        <v>294</v>
      </c>
      <c r="H443" s="2"/>
      <c r="I443" s="2">
        <v>211</v>
      </c>
      <c r="J443" s="3">
        <v>20.191387176513672</v>
      </c>
      <c r="K443" s="6" t="s">
        <v>294</v>
      </c>
      <c r="L443" s="3">
        <v>20.625610948191593</v>
      </c>
      <c r="M443" s="3">
        <v>20.191387176513672</v>
      </c>
      <c r="P443" s="23" t="s">
        <v>582</v>
      </c>
      <c r="Q443" s="22">
        <v>0.47732696897374699</v>
      </c>
      <c r="R443" s="24">
        <v>0.60120236710803765</v>
      </c>
    </row>
    <row r="444" spans="1:20" x14ac:dyDescent="0.2">
      <c r="A444" s="6" t="s">
        <v>295</v>
      </c>
      <c r="B444" s="2"/>
      <c r="C444" s="2">
        <v>10</v>
      </c>
      <c r="D444" s="3">
        <v>0.95693778991699219</v>
      </c>
      <c r="E444" s="3">
        <f t="shared" si="10"/>
        <v>0.97751710654936463</v>
      </c>
      <c r="G444" s="6" t="s">
        <v>295</v>
      </c>
      <c r="H444" s="2"/>
      <c r="I444" s="2">
        <v>10</v>
      </c>
      <c r="J444" s="3">
        <v>0.95693778991699219</v>
      </c>
      <c r="K444" s="6" t="s">
        <v>295</v>
      </c>
      <c r="L444" s="3">
        <v>0.97751710654936463</v>
      </c>
      <c r="M444" s="3">
        <v>0.95693778991699219</v>
      </c>
      <c r="P444" s="23" t="s">
        <v>253</v>
      </c>
      <c r="Q444" s="22">
        <v>0.7</v>
      </c>
      <c r="R444" s="24">
        <v>0.50100203530032872</v>
      </c>
    </row>
    <row r="445" spans="1:20" x14ac:dyDescent="0.2">
      <c r="A445" s="6" t="s">
        <v>296</v>
      </c>
      <c r="B445" s="2"/>
      <c r="C445" s="2">
        <v>2</v>
      </c>
      <c r="D445" s="3">
        <v>0.19138756394386292</v>
      </c>
      <c r="E445" s="3">
        <f t="shared" si="10"/>
        <v>0.19550342130987292</v>
      </c>
      <c r="G445" s="6" t="s">
        <v>296</v>
      </c>
      <c r="H445" s="2"/>
      <c r="I445" s="2">
        <v>2</v>
      </c>
      <c r="J445" s="3">
        <v>0.19138756394386292</v>
      </c>
      <c r="K445" s="6" t="s">
        <v>296</v>
      </c>
      <c r="L445" s="3">
        <v>0.19550342130987292</v>
      </c>
      <c r="M445" s="3">
        <v>0.19138756394386292</v>
      </c>
    </row>
    <row r="446" spans="1:20" x14ac:dyDescent="0.2">
      <c r="A446" s="6" t="s">
        <v>305</v>
      </c>
      <c r="B446" s="2"/>
      <c r="C446" s="2">
        <v>22</v>
      </c>
      <c r="D446" s="3">
        <v>2.1052632331848145</v>
      </c>
      <c r="G446" s="6" t="s">
        <v>305</v>
      </c>
      <c r="H446" s="2"/>
      <c r="I446" s="2">
        <v>22</v>
      </c>
      <c r="J446" s="3">
        <v>2.1052632331848145</v>
      </c>
      <c r="K446" s="6" t="s">
        <v>576</v>
      </c>
      <c r="M446" s="3">
        <v>2.1052632331848145</v>
      </c>
    </row>
    <row r="447" spans="1:20" x14ac:dyDescent="0.2">
      <c r="A447" s="6" t="s">
        <v>200</v>
      </c>
      <c r="B447" s="2"/>
      <c r="C447" s="2">
        <v>1045</v>
      </c>
      <c r="D447" s="2"/>
      <c r="G447" s="6" t="s">
        <v>200</v>
      </c>
      <c r="H447" s="2"/>
      <c r="I447" s="2">
        <v>1045</v>
      </c>
      <c r="J447" s="3">
        <f>I447*100/1061</f>
        <v>98.491988689915175</v>
      </c>
      <c r="K447" s="6"/>
      <c r="M447" s="3">
        <f>K447*100/1061</f>
        <v>0</v>
      </c>
    </row>
    <row r="448" spans="1:20" x14ac:dyDescent="0.2">
      <c r="B448" s="2"/>
      <c r="C448" s="2"/>
      <c r="D448" s="2"/>
      <c r="H448" s="2"/>
      <c r="I448" s="2"/>
      <c r="J448" s="2"/>
      <c r="K448" s="6"/>
      <c r="M448" s="2"/>
    </row>
    <row r="449" spans="1:13" x14ac:dyDescent="0.2">
      <c r="A449" s="5" t="s">
        <v>421</v>
      </c>
      <c r="B449" s="2"/>
      <c r="C449" s="2"/>
      <c r="D449" s="2"/>
      <c r="G449" s="5" t="s">
        <v>421</v>
      </c>
      <c r="H449" s="2"/>
      <c r="I449" s="2"/>
      <c r="J449" s="2"/>
      <c r="K449" s="5" t="s">
        <v>421</v>
      </c>
      <c r="M449" s="2"/>
    </row>
    <row r="450" spans="1:13" x14ac:dyDescent="0.2">
      <c r="B450" s="2"/>
      <c r="C450" s="2"/>
      <c r="D450" s="2"/>
      <c r="H450" s="2"/>
      <c r="I450" s="2"/>
      <c r="J450" s="2"/>
      <c r="K450" s="6"/>
      <c r="L450" s="1" t="s">
        <v>578</v>
      </c>
      <c r="M450" s="1" t="s">
        <v>577</v>
      </c>
    </row>
    <row r="451" spans="1:13" x14ac:dyDescent="0.2">
      <c r="A451" s="6" t="s">
        <v>299</v>
      </c>
      <c r="B451" s="2"/>
      <c r="C451" s="2">
        <v>480</v>
      </c>
      <c r="D451" s="3">
        <v>45.977012634277344</v>
      </c>
      <c r="E451" s="3">
        <f>C451*100/1021</f>
        <v>47.012732615083252</v>
      </c>
      <c r="G451" s="6" t="s">
        <v>299</v>
      </c>
      <c r="H451" s="2"/>
      <c r="I451" s="2">
        <v>480</v>
      </c>
      <c r="J451" s="3">
        <v>45.977012634277344</v>
      </c>
      <c r="K451" s="6" t="s">
        <v>299</v>
      </c>
      <c r="L451" s="3">
        <v>47.012732615083252</v>
      </c>
      <c r="M451" s="3">
        <v>45.977012634277344</v>
      </c>
    </row>
    <row r="452" spans="1:13" x14ac:dyDescent="0.2">
      <c r="A452" s="6" t="s">
        <v>300</v>
      </c>
      <c r="B452" s="2"/>
      <c r="C452" s="2">
        <v>315</v>
      </c>
      <c r="D452" s="3">
        <v>30.172412872314453</v>
      </c>
      <c r="E452" s="3">
        <f t="shared" ref="E452:E455" si="11">C452*100/1021</f>
        <v>30.852105778648383</v>
      </c>
      <c r="G452" s="6" t="s">
        <v>300</v>
      </c>
      <c r="H452" s="2"/>
      <c r="I452" s="2">
        <v>315</v>
      </c>
      <c r="J452" s="3">
        <v>30.172412872314453</v>
      </c>
      <c r="K452" s="6" t="s">
        <v>300</v>
      </c>
      <c r="L452" s="3">
        <v>30.852105778648383</v>
      </c>
      <c r="M452" s="3">
        <v>30.172412872314453</v>
      </c>
    </row>
    <row r="453" spans="1:13" x14ac:dyDescent="0.2">
      <c r="A453" s="6" t="s">
        <v>301</v>
      </c>
      <c r="B453" s="2"/>
      <c r="C453" s="2">
        <v>197</v>
      </c>
      <c r="D453" s="3">
        <v>18.869731903076172</v>
      </c>
      <c r="E453" s="3">
        <f t="shared" si="11"/>
        <v>19.294809010773751</v>
      </c>
      <c r="G453" s="6" t="s">
        <v>301</v>
      </c>
      <c r="H453" s="2"/>
      <c r="I453" s="2">
        <v>197</v>
      </c>
      <c r="J453" s="3">
        <v>18.869731903076172</v>
      </c>
      <c r="K453" s="6" t="s">
        <v>301</v>
      </c>
      <c r="L453" s="3">
        <v>19.294809010773751</v>
      </c>
      <c r="M453" s="3">
        <v>18.869731903076172</v>
      </c>
    </row>
    <row r="454" spans="1:13" x14ac:dyDescent="0.2">
      <c r="A454" s="6" t="s">
        <v>302</v>
      </c>
      <c r="B454" s="2"/>
      <c r="C454" s="2">
        <v>17</v>
      </c>
      <c r="D454" s="3">
        <v>1.6283525228500366</v>
      </c>
      <c r="E454" s="3">
        <f t="shared" si="11"/>
        <v>1.6650342801175317</v>
      </c>
      <c r="G454" s="6" t="s">
        <v>302</v>
      </c>
      <c r="H454" s="2"/>
      <c r="I454" s="2">
        <v>17</v>
      </c>
      <c r="J454" s="3">
        <v>1.6283525228500366</v>
      </c>
      <c r="K454" s="6" t="s">
        <v>302</v>
      </c>
      <c r="L454" s="3">
        <v>1.6650342801175317</v>
      </c>
      <c r="M454" s="3">
        <v>1.6283525228500366</v>
      </c>
    </row>
    <row r="455" spans="1:13" x14ac:dyDescent="0.2">
      <c r="A455" s="6" t="s">
        <v>303</v>
      </c>
      <c r="B455" s="2"/>
      <c r="C455" s="2">
        <v>1</v>
      </c>
      <c r="D455" s="3">
        <v>9.5785439014434814E-2</v>
      </c>
      <c r="E455" s="3">
        <f t="shared" si="11"/>
        <v>9.7943192948090105E-2</v>
      </c>
      <c r="G455" s="6" t="s">
        <v>303</v>
      </c>
      <c r="H455" s="2"/>
      <c r="I455" s="2">
        <v>1</v>
      </c>
      <c r="J455" s="3">
        <v>9.5785439014434814E-2</v>
      </c>
      <c r="K455" s="6" t="s">
        <v>303</v>
      </c>
      <c r="L455" s="3">
        <v>9.7943192948090105E-2</v>
      </c>
      <c r="M455" s="3">
        <v>9.5785439014434814E-2</v>
      </c>
    </row>
    <row r="456" spans="1:13" x14ac:dyDescent="0.2">
      <c r="A456" s="6" t="s">
        <v>304</v>
      </c>
      <c r="B456" s="2"/>
      <c r="C456" s="2">
        <v>11</v>
      </c>
      <c r="D456" s="3">
        <v>1.0536398887634277</v>
      </c>
      <c r="G456" s="6" t="s">
        <v>304</v>
      </c>
      <c r="H456" s="2"/>
      <c r="I456" s="2">
        <v>11</v>
      </c>
      <c r="J456" s="3">
        <v>1.0536398887634277</v>
      </c>
      <c r="K456" s="6" t="s">
        <v>304</v>
      </c>
      <c r="L456" s="3">
        <v>1.1000000000000001</v>
      </c>
      <c r="M456" s="3">
        <v>1.0536398887634277</v>
      </c>
    </row>
    <row r="457" spans="1:13" x14ac:dyDescent="0.2">
      <c r="A457" s="6" t="s">
        <v>305</v>
      </c>
      <c r="B457" s="2"/>
      <c r="C457" s="2">
        <v>23</v>
      </c>
      <c r="D457" s="3">
        <v>2.2030651569366455</v>
      </c>
      <c r="G457" s="6" t="s">
        <v>305</v>
      </c>
      <c r="H457" s="2"/>
      <c r="I457" s="2">
        <v>23</v>
      </c>
      <c r="J457" s="3">
        <v>2.2030651569366455</v>
      </c>
      <c r="K457" s="6" t="s">
        <v>576</v>
      </c>
      <c r="M457" s="3">
        <v>2.2030651569366455</v>
      </c>
    </row>
    <row r="458" spans="1:13" x14ac:dyDescent="0.2">
      <c r="A458" s="6" t="s">
        <v>200</v>
      </c>
      <c r="B458" s="2"/>
      <c r="C458" s="2">
        <v>1044</v>
      </c>
      <c r="D458" s="2"/>
      <c r="G458" s="6" t="s">
        <v>200</v>
      </c>
      <c r="H458" s="2"/>
      <c r="I458" s="2">
        <v>1044</v>
      </c>
      <c r="J458" s="3">
        <f>I458*100/1061</f>
        <v>98.397737983034872</v>
      </c>
      <c r="K458" s="6"/>
      <c r="M458" s="3">
        <f>K458*100/1061</f>
        <v>0</v>
      </c>
    </row>
    <row r="459" spans="1:13" x14ac:dyDescent="0.2">
      <c r="B459" s="2"/>
      <c r="C459" s="2"/>
      <c r="D459" s="2"/>
      <c r="H459" s="2"/>
      <c r="I459" s="2"/>
      <c r="J459" s="2"/>
      <c r="K459" s="6"/>
      <c r="M459" s="2"/>
    </row>
    <row r="460" spans="1:13" x14ac:dyDescent="0.2">
      <c r="A460" s="5" t="s">
        <v>422</v>
      </c>
      <c r="B460" s="2"/>
      <c r="C460" s="2"/>
      <c r="D460" s="2"/>
      <c r="G460" s="5" t="s">
        <v>422</v>
      </c>
      <c r="H460" s="2"/>
      <c r="I460" s="2"/>
      <c r="J460" s="2"/>
      <c r="K460" s="5" t="s">
        <v>422</v>
      </c>
      <c r="M460" s="2"/>
    </row>
    <row r="461" spans="1:13" x14ac:dyDescent="0.2">
      <c r="B461" s="2"/>
      <c r="C461" s="2"/>
      <c r="D461" s="2"/>
      <c r="H461" s="2"/>
      <c r="I461" s="2"/>
      <c r="J461" s="2"/>
      <c r="K461" s="6"/>
      <c r="L461" s="1" t="s">
        <v>578</v>
      </c>
      <c r="M461" s="1" t="s">
        <v>577</v>
      </c>
    </row>
    <row r="462" spans="1:13" x14ac:dyDescent="0.2">
      <c r="A462" s="6" t="s">
        <v>307</v>
      </c>
      <c r="B462" s="2"/>
      <c r="C462" s="2">
        <v>440</v>
      </c>
      <c r="D462" s="3">
        <v>43.222003936767578</v>
      </c>
      <c r="E462" s="3">
        <f>C462*100/886</f>
        <v>49.661399548532728</v>
      </c>
      <c r="G462" s="6" t="s">
        <v>307</v>
      </c>
      <c r="H462" s="2"/>
      <c r="I462" s="2">
        <v>440</v>
      </c>
      <c r="J462" s="3">
        <v>43.222003936767578</v>
      </c>
      <c r="K462" s="6" t="s">
        <v>307</v>
      </c>
      <c r="L462" s="3">
        <v>49.661399548532728</v>
      </c>
      <c r="M462" s="3">
        <v>43.222003936767578</v>
      </c>
    </row>
    <row r="463" spans="1:13" x14ac:dyDescent="0.2">
      <c r="A463" s="6" t="s">
        <v>308</v>
      </c>
      <c r="B463" s="2"/>
      <c r="C463" s="2">
        <v>268</v>
      </c>
      <c r="D463" s="3">
        <v>26.326128005981445</v>
      </c>
      <c r="E463" s="3">
        <f t="shared" ref="E463:E464" si="12">C463*100/886</f>
        <v>30.248306997742663</v>
      </c>
      <c r="G463" s="6" t="s">
        <v>308</v>
      </c>
      <c r="H463" s="2"/>
      <c r="I463" s="2">
        <v>268</v>
      </c>
      <c r="J463" s="3">
        <v>26.326128005981445</v>
      </c>
      <c r="K463" s="6" t="s">
        <v>308</v>
      </c>
      <c r="L463" s="3">
        <v>30.248306997742663</v>
      </c>
      <c r="M463" s="3">
        <v>26.326128005981445</v>
      </c>
    </row>
    <row r="464" spans="1:13" x14ac:dyDescent="0.2">
      <c r="A464" s="6" t="s">
        <v>309</v>
      </c>
      <c r="B464" s="2"/>
      <c r="C464" s="2">
        <v>178</v>
      </c>
      <c r="D464" s="3">
        <v>17.485265731811523</v>
      </c>
      <c r="E464" s="3">
        <f t="shared" si="12"/>
        <v>20.090293453724605</v>
      </c>
      <c r="G464" s="6" t="s">
        <v>309</v>
      </c>
      <c r="H464" s="2"/>
      <c r="I464" s="2">
        <v>178</v>
      </c>
      <c r="J464" s="3">
        <v>17.485265731811523</v>
      </c>
      <c r="K464" s="6" t="s">
        <v>309</v>
      </c>
      <c r="L464" s="3">
        <v>20.090293453724605</v>
      </c>
      <c r="M464" s="3">
        <v>17.485265731811523</v>
      </c>
    </row>
    <row r="465" spans="1:16" x14ac:dyDescent="0.2">
      <c r="A465" s="6" t="s">
        <v>305</v>
      </c>
      <c r="B465" s="2"/>
      <c r="C465" s="2">
        <v>132</v>
      </c>
      <c r="D465" s="3">
        <v>12.966601371765137</v>
      </c>
      <c r="E465" s="3"/>
      <c r="G465" s="6" t="s">
        <v>305</v>
      </c>
      <c r="H465" s="2"/>
      <c r="I465" s="2">
        <v>132</v>
      </c>
      <c r="J465" s="3">
        <v>12.966601371765137</v>
      </c>
      <c r="K465" s="6" t="s">
        <v>576</v>
      </c>
      <c r="L465" s="3"/>
      <c r="M465" s="3">
        <v>12.966601371765137</v>
      </c>
    </row>
    <row r="466" spans="1:16" x14ac:dyDescent="0.2">
      <c r="A466" s="6" t="s">
        <v>200</v>
      </c>
      <c r="B466" s="2"/>
      <c r="C466" s="2">
        <v>1018</v>
      </c>
      <c r="D466" s="2"/>
      <c r="E466" s="3"/>
      <c r="G466" s="6" t="s">
        <v>200</v>
      </c>
      <c r="H466" s="2"/>
      <c r="I466" s="2">
        <v>1018</v>
      </c>
      <c r="J466" s="3">
        <f>I466*100/1061</f>
        <v>95.947219604147037</v>
      </c>
      <c r="K466" s="6"/>
      <c r="L466" s="3"/>
    </row>
    <row r="467" spans="1:16" x14ac:dyDescent="0.2">
      <c r="B467" s="2"/>
      <c r="C467" s="2"/>
      <c r="D467" s="2"/>
      <c r="H467" s="2"/>
      <c r="I467" s="2"/>
      <c r="J467" s="2"/>
    </row>
    <row r="468" spans="1:16" x14ac:dyDescent="0.2">
      <c r="A468" s="5" t="s">
        <v>423</v>
      </c>
      <c r="B468" s="2"/>
      <c r="C468" s="2"/>
      <c r="D468" s="2"/>
      <c r="G468" s="5" t="s">
        <v>423</v>
      </c>
      <c r="H468" s="2"/>
      <c r="I468" s="2"/>
      <c r="J468" s="2"/>
    </row>
    <row r="469" spans="1:16" x14ac:dyDescent="0.2">
      <c r="B469" s="2"/>
      <c r="C469" s="2"/>
      <c r="D469" s="2"/>
      <c r="H469" s="2"/>
      <c r="I469" s="2"/>
      <c r="J469" s="2"/>
    </row>
    <row r="470" spans="1:16" x14ac:dyDescent="0.2">
      <c r="A470" s="6" t="s">
        <v>207</v>
      </c>
      <c r="B470" s="2"/>
      <c r="C470" s="2">
        <v>576</v>
      </c>
      <c r="D470" s="3">
        <v>54.288406372070312</v>
      </c>
      <c r="G470" s="6" t="s">
        <v>207</v>
      </c>
      <c r="H470" s="2"/>
      <c r="I470" s="2">
        <v>576</v>
      </c>
      <c r="J470" s="3">
        <v>54.288406372070312</v>
      </c>
    </row>
    <row r="471" spans="1:16" x14ac:dyDescent="0.2">
      <c r="A471" s="6" t="s">
        <v>231</v>
      </c>
      <c r="B471" s="2"/>
      <c r="C471" s="2">
        <v>485</v>
      </c>
      <c r="D471" s="3">
        <v>45.711593627929688</v>
      </c>
      <c r="G471" s="6" t="s">
        <v>231</v>
      </c>
      <c r="H471" s="2"/>
      <c r="I471" s="2">
        <v>485</v>
      </c>
      <c r="J471" s="3">
        <v>45.711593627929688</v>
      </c>
    </row>
    <row r="472" spans="1:16" x14ac:dyDescent="0.2">
      <c r="A472" s="6" t="s">
        <v>200</v>
      </c>
      <c r="B472" s="2"/>
      <c r="C472" s="2">
        <v>1061</v>
      </c>
      <c r="D472" s="2"/>
      <c r="G472" s="6" t="s">
        <v>200</v>
      </c>
      <c r="H472" s="2"/>
      <c r="I472" s="2">
        <v>1061</v>
      </c>
      <c r="J472" s="2"/>
    </row>
    <row r="473" spans="1:16" x14ac:dyDescent="0.2">
      <c r="B473" s="2"/>
      <c r="C473" s="2"/>
      <c r="D473" s="2"/>
      <c r="H473" s="2"/>
      <c r="I473" s="2"/>
      <c r="J473" s="2"/>
    </row>
    <row r="474" spans="1:16" x14ac:dyDescent="0.2">
      <c r="A474" s="5" t="s">
        <v>424</v>
      </c>
      <c r="B474" s="2"/>
      <c r="C474" s="2"/>
      <c r="D474" s="2"/>
      <c r="G474" s="5" t="s">
        <v>424</v>
      </c>
      <c r="H474" s="2"/>
      <c r="I474" s="2"/>
      <c r="J474" s="2"/>
    </row>
    <row r="475" spans="1:16" x14ac:dyDescent="0.2">
      <c r="B475" s="2"/>
      <c r="C475" s="2"/>
      <c r="D475" s="2"/>
      <c r="H475" s="2"/>
      <c r="I475" s="2"/>
      <c r="J475" s="2"/>
      <c r="K475" s="25"/>
      <c r="L475" s="23" t="s">
        <v>565</v>
      </c>
      <c r="M475" s="23" t="s">
        <v>586</v>
      </c>
      <c r="N475" s="23" t="s">
        <v>587</v>
      </c>
      <c r="O475" s="23" t="s">
        <v>588</v>
      </c>
    </row>
    <row r="476" spans="1:16" x14ac:dyDescent="0.2">
      <c r="A476" s="6" t="s">
        <v>207</v>
      </c>
      <c r="B476" s="2"/>
      <c r="C476" s="2">
        <v>443</v>
      </c>
      <c r="D476" s="3">
        <v>41.753063201904297</v>
      </c>
      <c r="G476" s="6" t="s">
        <v>207</v>
      </c>
      <c r="H476" s="2"/>
      <c r="I476" s="2">
        <v>443</v>
      </c>
      <c r="J476" s="3">
        <v>41.753063201904297</v>
      </c>
      <c r="K476" s="26" t="s">
        <v>308</v>
      </c>
      <c r="L476" s="24">
        <v>41.753063201904297</v>
      </c>
      <c r="M476" s="24">
        <v>74.234236049652097</v>
      </c>
      <c r="N476" s="24">
        <v>28.211284637451172</v>
      </c>
      <c r="O476" s="24">
        <v>28.177457809448242</v>
      </c>
    </row>
    <row r="477" spans="1:16" x14ac:dyDescent="0.2">
      <c r="A477" s="6" t="s">
        <v>231</v>
      </c>
      <c r="B477" s="2"/>
      <c r="C477" s="2">
        <v>618</v>
      </c>
      <c r="D477" s="3">
        <v>58.246932983398437</v>
      </c>
      <c r="G477" s="6" t="s">
        <v>231</v>
      </c>
      <c r="H477" s="2"/>
      <c r="I477" s="2">
        <v>618</v>
      </c>
      <c r="J477" s="3">
        <v>58.246932983398437</v>
      </c>
      <c r="K477" s="26" t="s">
        <v>309</v>
      </c>
      <c r="L477" s="24">
        <v>42.13006591796875</v>
      </c>
      <c r="M477" s="24">
        <v>65.538116645812991</v>
      </c>
      <c r="N477" s="24">
        <v>20.048019409179688</v>
      </c>
      <c r="O477" s="24">
        <v>20.143884658813477</v>
      </c>
    </row>
    <row r="478" spans="1:16" x14ac:dyDescent="0.2">
      <c r="A478" s="6" t="s">
        <v>200</v>
      </c>
      <c r="B478" s="2"/>
      <c r="C478" s="2">
        <v>1061</v>
      </c>
      <c r="D478" s="2"/>
      <c r="G478" s="6" t="s">
        <v>200</v>
      </c>
      <c r="H478" s="2"/>
      <c r="I478" s="2">
        <v>1061</v>
      </c>
      <c r="J478" s="2"/>
      <c r="K478" s="26" t="s">
        <v>307</v>
      </c>
      <c r="L478" s="24">
        <v>54.288406372070312</v>
      </c>
      <c r="M478" s="24">
        <v>80.991305255889898</v>
      </c>
      <c r="N478" s="24">
        <v>51.740692138671875</v>
      </c>
      <c r="O478" s="24">
        <v>51.678657531738281</v>
      </c>
    </row>
    <row r="479" spans="1:16" x14ac:dyDescent="0.2">
      <c r="B479" s="2"/>
      <c r="C479" s="2"/>
      <c r="D479" s="2"/>
      <c r="H479" s="2"/>
      <c r="I479" s="2"/>
      <c r="J479" s="2"/>
    </row>
    <row r="480" spans="1:16" x14ac:dyDescent="0.2">
      <c r="A480" s="5" t="s">
        <v>425</v>
      </c>
      <c r="B480" s="2"/>
      <c r="C480" s="2"/>
      <c r="D480" s="2"/>
      <c r="G480" s="5" t="s">
        <v>425</v>
      </c>
      <c r="H480" s="2"/>
      <c r="I480" s="2"/>
      <c r="J480" s="2"/>
      <c r="K480" s="25"/>
      <c r="L480" s="23" t="s">
        <v>586</v>
      </c>
      <c r="M480" s="25"/>
      <c r="N480" s="23" t="s">
        <v>587</v>
      </c>
      <c r="O480" s="25"/>
      <c r="P480" s="23" t="s">
        <v>588</v>
      </c>
    </row>
    <row r="481" spans="1:18" x14ac:dyDescent="0.2">
      <c r="B481" s="2"/>
      <c r="C481" s="2"/>
      <c r="D481" s="2"/>
      <c r="H481" s="2"/>
      <c r="I481" s="2"/>
      <c r="J481" s="2"/>
      <c r="K481" s="26" t="s">
        <v>308</v>
      </c>
      <c r="L481" s="24">
        <v>78.288290214538577</v>
      </c>
      <c r="M481" s="26" t="s">
        <v>308</v>
      </c>
      <c r="N481" s="24">
        <v>28.211284637451172</v>
      </c>
      <c r="O481" s="26" t="s">
        <v>308</v>
      </c>
      <c r="P481" s="24">
        <v>28.177457809448242</v>
      </c>
    </row>
    <row r="482" spans="1:18" x14ac:dyDescent="0.2">
      <c r="A482" s="6" t="s">
        <v>207</v>
      </c>
      <c r="B482" s="2"/>
      <c r="C482" s="2">
        <v>447</v>
      </c>
      <c r="D482" s="3">
        <v>42.13006591796875</v>
      </c>
      <c r="G482" s="6" t="s">
        <v>207</v>
      </c>
      <c r="H482" s="2"/>
      <c r="I482" s="2">
        <v>447</v>
      </c>
      <c r="J482" s="3">
        <v>42.13006591796875</v>
      </c>
      <c r="K482" s="26" t="s">
        <v>309</v>
      </c>
      <c r="L482" s="24">
        <v>72.959641265869138</v>
      </c>
      <c r="M482" s="26" t="s">
        <v>309</v>
      </c>
      <c r="N482" s="24">
        <v>20.048019409179688</v>
      </c>
      <c r="O482" s="26" t="s">
        <v>309</v>
      </c>
      <c r="P482" s="24">
        <v>20.143884658813477</v>
      </c>
    </row>
    <row r="483" spans="1:18" x14ac:dyDescent="0.2">
      <c r="A483" s="6" t="s">
        <v>231</v>
      </c>
      <c r="B483" s="2"/>
      <c r="C483" s="2">
        <v>614</v>
      </c>
      <c r="D483" s="3">
        <v>57.86993408203125</v>
      </c>
      <c r="G483" s="6" t="s">
        <v>231</v>
      </c>
      <c r="H483" s="2"/>
      <c r="I483" s="2">
        <v>614</v>
      </c>
      <c r="J483" s="3">
        <v>57.86993408203125</v>
      </c>
      <c r="K483" s="26" t="s">
        <v>307</v>
      </c>
      <c r="L483" s="24">
        <v>83.860870552062991</v>
      </c>
      <c r="M483" s="26" t="s">
        <v>307</v>
      </c>
      <c r="N483" s="24">
        <v>51.740692138671875</v>
      </c>
      <c r="O483" s="26" t="s">
        <v>307</v>
      </c>
      <c r="P483" s="24">
        <v>51.678657531738281</v>
      </c>
    </row>
    <row r="484" spans="1:18" x14ac:dyDescent="0.2">
      <c r="A484" s="6" t="s">
        <v>200</v>
      </c>
      <c r="B484" s="2"/>
      <c r="C484" s="2">
        <v>1061</v>
      </c>
      <c r="D484" s="2"/>
      <c r="G484" s="6" t="s">
        <v>200</v>
      </c>
      <c r="H484" s="2"/>
      <c r="I484" s="2">
        <v>1061</v>
      </c>
      <c r="J484" s="2"/>
    </row>
    <row r="485" spans="1:18" x14ac:dyDescent="0.2">
      <c r="B485" s="2"/>
      <c r="C485" s="2"/>
      <c r="D485" s="2"/>
      <c r="H485" s="2"/>
      <c r="I485" s="2"/>
      <c r="J485" s="2"/>
    </row>
    <row r="486" spans="1:18" x14ac:dyDescent="0.2">
      <c r="A486" s="5" t="s">
        <v>426</v>
      </c>
      <c r="B486" s="2"/>
      <c r="C486" s="2"/>
      <c r="D486" s="2"/>
      <c r="G486" s="5" t="s">
        <v>426</v>
      </c>
      <c r="H486" s="2"/>
      <c r="I486" s="2"/>
      <c r="J486" s="2"/>
    </row>
    <row r="487" spans="1:18" x14ac:dyDescent="0.2">
      <c r="B487" s="2"/>
      <c r="C487" s="2"/>
      <c r="D487" s="2"/>
      <c r="H487" s="2"/>
      <c r="I487" s="2"/>
      <c r="J487" s="2"/>
    </row>
    <row r="488" spans="1:18" x14ac:dyDescent="0.2">
      <c r="A488" s="6" t="s">
        <v>314</v>
      </c>
      <c r="B488" s="2">
        <v>100</v>
      </c>
      <c r="C488" s="2">
        <v>276</v>
      </c>
      <c r="D488" s="2">
        <v>48</v>
      </c>
      <c r="E488" s="3">
        <f>B488*D488</f>
        <v>4800</v>
      </c>
      <c r="F488" s="3">
        <f>E488*100/8099.1</f>
        <v>59.265844353076268</v>
      </c>
      <c r="G488" s="6" t="s">
        <v>314</v>
      </c>
      <c r="H488" s="2">
        <v>100</v>
      </c>
      <c r="I488" s="2">
        <v>276</v>
      </c>
      <c r="J488" s="2">
        <v>48</v>
      </c>
      <c r="K488" s="3">
        <v>4800</v>
      </c>
      <c r="L488" s="3">
        <v>59.265844353076268</v>
      </c>
      <c r="M488" s="23"/>
      <c r="N488" s="23" t="s">
        <v>314</v>
      </c>
      <c r="O488" s="23" t="s">
        <v>315</v>
      </c>
      <c r="P488" s="23" t="s">
        <v>316</v>
      </c>
      <c r="Q488" s="23" t="s">
        <v>317</v>
      </c>
      <c r="R488" s="26" t="s">
        <v>319</v>
      </c>
    </row>
    <row r="489" spans="1:18" x14ac:dyDescent="0.2">
      <c r="A489" s="6" t="s">
        <v>315</v>
      </c>
      <c r="B489" s="2">
        <v>80</v>
      </c>
      <c r="C489" s="2">
        <v>166</v>
      </c>
      <c r="D489" s="3">
        <v>28.869565963745117</v>
      </c>
      <c r="E489" s="3">
        <f t="shared" ref="E489:E510" si="13">B489*D489</f>
        <v>2309.5652770996094</v>
      </c>
      <c r="F489" s="3">
        <f t="shared" ref="F489:F492" si="14">E489*100/8099.1</f>
        <v>28.516320049136439</v>
      </c>
      <c r="G489" s="6" t="s">
        <v>315</v>
      </c>
      <c r="H489" s="2">
        <v>80</v>
      </c>
      <c r="I489" s="2">
        <v>166</v>
      </c>
      <c r="J489" s="3">
        <v>28.869565963745117</v>
      </c>
      <c r="K489" s="3">
        <v>2309.5652770996094</v>
      </c>
      <c r="L489" s="3">
        <v>28.516320049136439</v>
      </c>
      <c r="M489" s="23" t="s">
        <v>307</v>
      </c>
      <c r="N489" s="27">
        <v>48</v>
      </c>
      <c r="O489" s="27">
        <v>28.869565963745117</v>
      </c>
      <c r="P489" s="27">
        <v>17.565217971801758</v>
      </c>
      <c r="Q489" s="27">
        <v>5.5652174949645996</v>
      </c>
      <c r="R489" s="28">
        <v>0</v>
      </c>
    </row>
    <row r="490" spans="1:18" x14ac:dyDescent="0.2">
      <c r="A490" s="6" t="s">
        <v>316</v>
      </c>
      <c r="B490" s="2">
        <v>60</v>
      </c>
      <c r="C490" s="2">
        <v>101</v>
      </c>
      <c r="D490" s="3">
        <v>17.565217971801758</v>
      </c>
      <c r="E490" s="3">
        <f t="shared" si="13"/>
        <v>1053.9130783081055</v>
      </c>
      <c r="F490" s="3">
        <f t="shared" si="14"/>
        <v>13.012718429308261</v>
      </c>
      <c r="G490" s="6" t="s">
        <v>316</v>
      </c>
      <c r="H490" s="2">
        <v>60</v>
      </c>
      <c r="I490" s="2">
        <v>101</v>
      </c>
      <c r="J490" s="3">
        <v>17.565217971801758</v>
      </c>
      <c r="K490" s="3">
        <v>878.26089859008789</v>
      </c>
      <c r="L490" s="3">
        <v>10.843932024423552</v>
      </c>
      <c r="M490" s="23" t="s">
        <v>308</v>
      </c>
      <c r="N490" s="27">
        <v>32.882884979248047</v>
      </c>
      <c r="O490" s="27">
        <v>31.756755828857422</v>
      </c>
      <c r="P490" s="27">
        <v>29.729730606079102</v>
      </c>
      <c r="Q490" s="27">
        <v>5.4054055213928223</v>
      </c>
      <c r="R490" s="24">
        <v>0.22522522509098053</v>
      </c>
    </row>
    <row r="491" spans="1:18" x14ac:dyDescent="0.2">
      <c r="A491" s="6" t="s">
        <v>317</v>
      </c>
      <c r="B491" s="2">
        <v>40</v>
      </c>
      <c r="C491" s="2">
        <v>32</v>
      </c>
      <c r="D491" s="3">
        <v>5.5652174949645996</v>
      </c>
      <c r="E491" s="3">
        <f t="shared" si="13"/>
        <v>222.60869979858398</v>
      </c>
      <c r="F491" s="3">
        <f t="shared" si="14"/>
        <v>2.7485609487299079</v>
      </c>
      <c r="G491" s="6" t="s">
        <v>317</v>
      </c>
      <c r="H491" s="2">
        <v>40</v>
      </c>
      <c r="I491" s="2">
        <v>32</v>
      </c>
      <c r="J491" s="3">
        <v>5.5652174949645996</v>
      </c>
      <c r="K491" s="3">
        <v>111.30434989929199</v>
      </c>
      <c r="L491" s="3">
        <v>1.3742804743649539</v>
      </c>
      <c r="M491" s="23" t="s">
        <v>309</v>
      </c>
      <c r="N491" s="27">
        <v>28.699552536010742</v>
      </c>
      <c r="O491" s="27">
        <v>22.421524047851563</v>
      </c>
      <c r="P491" s="27">
        <v>34.304931640625</v>
      </c>
      <c r="Q491" s="27">
        <v>14.349776268005371</v>
      </c>
      <c r="R491" s="24">
        <v>0.22421525418758392</v>
      </c>
    </row>
    <row r="492" spans="1:18" x14ac:dyDescent="0.2">
      <c r="A492" s="6" t="s">
        <v>200</v>
      </c>
      <c r="B492" s="2"/>
      <c r="C492" s="2">
        <v>575</v>
      </c>
      <c r="D492" s="2"/>
      <c r="E492" s="3">
        <f>SUM(E488:E491)</f>
        <v>8386.0870552062988</v>
      </c>
      <c r="F492" s="3">
        <f t="shared" si="14"/>
        <v>103.54344378025087</v>
      </c>
      <c r="G492" s="6" t="s">
        <v>200</v>
      </c>
      <c r="H492" s="2"/>
      <c r="I492" s="2">
        <v>575</v>
      </c>
      <c r="J492" s="2"/>
      <c r="K492" s="3">
        <v>8099.1305255889893</v>
      </c>
      <c r="L492" s="3">
        <v>100.0003769010012</v>
      </c>
    </row>
    <row r="493" spans="1:18" x14ac:dyDescent="0.2">
      <c r="A493" s="6" t="s">
        <v>217</v>
      </c>
      <c r="B493" s="2"/>
      <c r="C493" s="3">
        <v>79.830001831054687</v>
      </c>
      <c r="D493" s="3">
        <f>C492*100/1061</f>
        <v>54.194156456173424</v>
      </c>
      <c r="E493" s="3">
        <f>E492/100</f>
        <v>83.860870552062991</v>
      </c>
      <c r="G493" s="6" t="s">
        <v>217</v>
      </c>
      <c r="H493" s="2"/>
      <c r="I493" s="3">
        <v>79.830001831054687</v>
      </c>
      <c r="J493" s="3">
        <v>54.194156456173424</v>
      </c>
      <c r="K493" s="3">
        <f>K492/100</f>
        <v>80.991305255889898</v>
      </c>
    </row>
    <row r="494" spans="1:18" x14ac:dyDescent="0.2">
      <c r="B494" s="2"/>
      <c r="C494" s="2"/>
      <c r="D494" s="2"/>
      <c r="E494" s="3"/>
      <c r="H494" s="2"/>
      <c r="I494" s="2"/>
      <c r="J494" s="2"/>
      <c r="K494" s="3"/>
    </row>
    <row r="495" spans="1:18" x14ac:dyDescent="0.2">
      <c r="A495" s="5" t="s">
        <v>427</v>
      </c>
      <c r="B495" s="2"/>
      <c r="C495" s="2"/>
      <c r="D495" s="2"/>
      <c r="E495" s="3"/>
      <c r="G495" s="5" t="s">
        <v>427</v>
      </c>
      <c r="H495" s="2"/>
      <c r="I495" s="2"/>
      <c r="J495" s="2"/>
      <c r="K495" s="3"/>
    </row>
    <row r="496" spans="1:18" x14ac:dyDescent="0.2">
      <c r="B496" s="2"/>
      <c r="C496" s="2"/>
      <c r="D496" s="2"/>
      <c r="E496" s="3"/>
      <c r="H496" s="2"/>
      <c r="I496" s="2"/>
      <c r="J496" s="2"/>
      <c r="K496" s="3"/>
    </row>
    <row r="497" spans="1:12" x14ac:dyDescent="0.2">
      <c r="A497" s="6" t="s">
        <v>314</v>
      </c>
      <c r="B497" s="2">
        <v>100</v>
      </c>
      <c r="C497" s="2">
        <v>146</v>
      </c>
      <c r="D497" s="3">
        <v>32.882884979248047</v>
      </c>
      <c r="E497" s="3">
        <f t="shared" si="13"/>
        <v>3288.2884979248047</v>
      </c>
      <c r="F497" s="3">
        <f>E497*100/7423.4</f>
        <v>44.296259098591008</v>
      </c>
      <c r="G497" s="6" t="s">
        <v>314</v>
      </c>
      <c r="H497" s="2">
        <v>100</v>
      </c>
      <c r="I497" s="2">
        <v>146</v>
      </c>
      <c r="J497" s="3">
        <v>32.882884979248047</v>
      </c>
      <c r="K497" s="3">
        <v>3288.2884979248047</v>
      </c>
      <c r="L497" s="3">
        <v>44.296259098591008</v>
      </c>
    </row>
    <row r="498" spans="1:12" x14ac:dyDescent="0.2">
      <c r="A498" s="6" t="s">
        <v>315</v>
      </c>
      <c r="B498" s="2">
        <v>80</v>
      </c>
      <c r="C498" s="2">
        <v>141</v>
      </c>
      <c r="D498" s="3">
        <v>31.756755828857422</v>
      </c>
      <c r="E498" s="3">
        <f t="shared" si="13"/>
        <v>2540.5404663085937</v>
      </c>
      <c r="F498" s="3">
        <f t="shared" ref="F498:F501" si="15">E498*100/7423.4</f>
        <v>34.223407957386023</v>
      </c>
      <c r="G498" s="6" t="s">
        <v>315</v>
      </c>
      <c r="H498" s="2">
        <v>80</v>
      </c>
      <c r="I498" s="2">
        <v>141</v>
      </c>
      <c r="J498" s="3">
        <v>31.756755828857422</v>
      </c>
      <c r="K498" s="3">
        <v>2540.5404663085937</v>
      </c>
      <c r="L498" s="3">
        <v>34.223407957386023</v>
      </c>
    </row>
    <row r="499" spans="1:12" x14ac:dyDescent="0.2">
      <c r="A499" s="6" t="s">
        <v>316</v>
      </c>
      <c r="B499" s="2">
        <v>60</v>
      </c>
      <c r="C499" s="2">
        <v>132</v>
      </c>
      <c r="D499" s="3">
        <v>29.729730606079102</v>
      </c>
      <c r="E499" s="3">
        <f t="shared" si="13"/>
        <v>1783.7838363647461</v>
      </c>
      <c r="F499" s="3">
        <f t="shared" si="15"/>
        <v>24.029202742203655</v>
      </c>
      <c r="G499" s="6" t="s">
        <v>316</v>
      </c>
      <c r="H499" s="2">
        <v>60</v>
      </c>
      <c r="I499" s="2">
        <v>132</v>
      </c>
      <c r="J499" s="3">
        <v>29.729730606079102</v>
      </c>
      <c r="K499" s="3">
        <v>1486.4865303039551</v>
      </c>
      <c r="L499" s="3">
        <v>20.024335618503045</v>
      </c>
    </row>
    <row r="500" spans="1:12" x14ac:dyDescent="0.2">
      <c r="A500" s="6" t="s">
        <v>317</v>
      </c>
      <c r="B500" s="2">
        <v>40</v>
      </c>
      <c r="C500" s="2">
        <v>24</v>
      </c>
      <c r="D500" s="3">
        <v>5.4054055213928223</v>
      </c>
      <c r="E500" s="3">
        <f t="shared" si="13"/>
        <v>216.21622085571289</v>
      </c>
      <c r="F500" s="3">
        <f t="shared" si="15"/>
        <v>2.9126306120606853</v>
      </c>
      <c r="G500" s="6" t="s">
        <v>317</v>
      </c>
      <c r="H500" s="2">
        <v>40</v>
      </c>
      <c r="I500" s="2">
        <v>24</v>
      </c>
      <c r="J500" s="3">
        <v>5.4054055213928223</v>
      </c>
      <c r="K500" s="3">
        <v>108.10811042785645</v>
      </c>
      <c r="L500" s="3">
        <v>1.4563153060303426</v>
      </c>
    </row>
    <row r="501" spans="1:12" x14ac:dyDescent="0.2">
      <c r="A501" s="6" t="s">
        <v>319</v>
      </c>
      <c r="B501" s="2">
        <v>0</v>
      </c>
      <c r="C501" s="2">
        <v>1</v>
      </c>
      <c r="D501" s="3">
        <v>0.22522522509098053</v>
      </c>
      <c r="E501" s="3">
        <f>SUM(E497:E500)</f>
        <v>7828.8290214538574</v>
      </c>
      <c r="F501" s="3">
        <f t="shared" si="15"/>
        <v>105.46150041024137</v>
      </c>
      <c r="G501" s="6" t="s">
        <v>319</v>
      </c>
      <c r="H501" s="2">
        <v>0</v>
      </c>
      <c r="I501" s="2">
        <v>1</v>
      </c>
      <c r="J501" s="3">
        <v>0.22522522509098053</v>
      </c>
      <c r="K501" s="3">
        <v>7423.42360496521</v>
      </c>
      <c r="L501" s="3">
        <v>100.00031798051042</v>
      </c>
    </row>
    <row r="502" spans="1:12" x14ac:dyDescent="0.2">
      <c r="A502" s="6" t="s">
        <v>200</v>
      </c>
      <c r="B502" s="2"/>
      <c r="C502" s="2">
        <v>444</v>
      </c>
      <c r="D502" s="2"/>
      <c r="E502" s="3">
        <f>E501/100</f>
        <v>78.288290214538577</v>
      </c>
      <c r="G502" s="6" t="s">
        <v>200</v>
      </c>
      <c r="H502" s="2"/>
      <c r="I502" s="2">
        <v>444</v>
      </c>
      <c r="J502" s="2"/>
      <c r="K502" s="3">
        <f>K501/100</f>
        <v>74.234236049652097</v>
      </c>
    </row>
    <row r="503" spans="1:12" x14ac:dyDescent="0.2">
      <c r="A503" s="6" t="s">
        <v>217</v>
      </c>
      <c r="B503" s="2"/>
      <c r="C503" s="3">
        <v>72.919998168945313</v>
      </c>
      <c r="D503" s="3">
        <f>C502*100/1061</f>
        <v>41.847313854853908</v>
      </c>
      <c r="E503" s="3"/>
      <c r="G503" s="6" t="s">
        <v>217</v>
      </c>
      <c r="H503" s="2"/>
      <c r="I503" s="3">
        <v>72.919998168945313</v>
      </c>
      <c r="J503" s="3">
        <v>41.847313854853908</v>
      </c>
      <c r="K503" s="3"/>
    </row>
    <row r="504" spans="1:12" x14ac:dyDescent="0.2">
      <c r="B504" s="2"/>
      <c r="C504" s="2"/>
      <c r="D504" s="2"/>
      <c r="E504" s="3"/>
      <c r="H504" s="2"/>
      <c r="I504" s="2"/>
      <c r="J504" s="2"/>
      <c r="K504" s="3"/>
    </row>
    <row r="505" spans="1:12" x14ac:dyDescent="0.2">
      <c r="A505" s="5" t="s">
        <v>428</v>
      </c>
      <c r="B505" s="2"/>
      <c r="C505" s="2"/>
      <c r="D505" s="2"/>
      <c r="E505" s="3"/>
      <c r="G505" s="5" t="s">
        <v>428</v>
      </c>
      <c r="H505" s="2"/>
      <c r="I505" s="2"/>
      <c r="J505" s="2"/>
      <c r="K505" s="3"/>
    </row>
    <row r="506" spans="1:12" x14ac:dyDescent="0.2">
      <c r="B506" s="2"/>
      <c r="C506" s="2"/>
      <c r="D506" s="2"/>
      <c r="E506" s="3"/>
      <c r="H506" s="2"/>
      <c r="I506" s="2"/>
      <c r="J506" s="2"/>
      <c r="K506" s="3"/>
    </row>
    <row r="507" spans="1:12" x14ac:dyDescent="0.2">
      <c r="A507" s="6" t="s">
        <v>314</v>
      </c>
      <c r="B507" s="2">
        <v>100</v>
      </c>
      <c r="C507" s="2">
        <v>128</v>
      </c>
      <c r="D507" s="3">
        <v>28.699552536010742</v>
      </c>
      <c r="E507" s="3">
        <f t="shared" si="13"/>
        <v>2869.9552536010742</v>
      </c>
      <c r="F507" s="3">
        <f>E507*100/6553.8</f>
        <v>43.790705447237848</v>
      </c>
      <c r="G507" s="6" t="s">
        <v>314</v>
      </c>
      <c r="H507" s="2">
        <v>100</v>
      </c>
      <c r="I507" s="2">
        <v>128</v>
      </c>
      <c r="J507" s="3">
        <v>28.699552536010742</v>
      </c>
      <c r="K507" s="3">
        <v>2869.9552536010742</v>
      </c>
      <c r="L507" s="3">
        <v>43.790705447237848</v>
      </c>
    </row>
    <row r="508" spans="1:12" x14ac:dyDescent="0.2">
      <c r="A508" s="6" t="s">
        <v>315</v>
      </c>
      <c r="B508" s="2">
        <v>80</v>
      </c>
      <c r="C508" s="2">
        <v>100</v>
      </c>
      <c r="D508" s="3">
        <v>22.421524047851563</v>
      </c>
      <c r="E508" s="3">
        <f t="shared" si="13"/>
        <v>1793.721923828125</v>
      </c>
      <c r="F508" s="3">
        <f t="shared" ref="F508:F511" si="16">E508*100/6553.8</f>
        <v>27.369189231104475</v>
      </c>
      <c r="G508" s="6" t="s">
        <v>315</v>
      </c>
      <c r="H508" s="2">
        <v>80</v>
      </c>
      <c r="I508" s="2">
        <v>100</v>
      </c>
      <c r="J508" s="3">
        <v>22.421524047851563</v>
      </c>
      <c r="K508" s="3">
        <v>1681.6143035888672</v>
      </c>
      <c r="L508" s="3">
        <v>25.658614904160444</v>
      </c>
    </row>
    <row r="509" spans="1:12" x14ac:dyDescent="0.2">
      <c r="A509" s="6" t="s">
        <v>316</v>
      </c>
      <c r="B509" s="2">
        <v>60</v>
      </c>
      <c r="C509" s="2">
        <v>153</v>
      </c>
      <c r="D509" s="3">
        <v>34.304931640625</v>
      </c>
      <c r="E509" s="3">
        <f t="shared" si="13"/>
        <v>2058.2958984375</v>
      </c>
      <c r="F509" s="3">
        <f t="shared" si="16"/>
        <v>31.406144502998259</v>
      </c>
      <c r="G509" s="6" t="s">
        <v>316</v>
      </c>
      <c r="H509" s="2">
        <v>60</v>
      </c>
      <c r="I509" s="2">
        <v>153</v>
      </c>
      <c r="J509" s="3">
        <v>34.304931640625</v>
      </c>
      <c r="K509" s="3">
        <v>1715.24658203125</v>
      </c>
      <c r="L509" s="3">
        <v>26.171787085831884</v>
      </c>
    </row>
    <row r="510" spans="1:12" x14ac:dyDescent="0.2">
      <c r="A510" s="6" t="s">
        <v>317</v>
      </c>
      <c r="B510" s="2">
        <v>40</v>
      </c>
      <c r="C510" s="2">
        <v>64</v>
      </c>
      <c r="D510" s="3">
        <v>14.349776268005371</v>
      </c>
      <c r="E510" s="3">
        <f t="shared" si="13"/>
        <v>573.99105072021484</v>
      </c>
      <c r="F510" s="3">
        <f t="shared" si="16"/>
        <v>8.7581410894475695</v>
      </c>
      <c r="G510" s="6" t="s">
        <v>317</v>
      </c>
      <c r="H510" s="2">
        <v>40</v>
      </c>
      <c r="I510" s="2">
        <v>64</v>
      </c>
      <c r="J510" s="3">
        <v>14.349776268005371</v>
      </c>
      <c r="K510" s="3">
        <v>286.99552536010742</v>
      </c>
      <c r="L510" s="3">
        <v>4.3790705447237848</v>
      </c>
    </row>
    <row r="511" spans="1:12" x14ac:dyDescent="0.2">
      <c r="A511" s="6" t="s">
        <v>319</v>
      </c>
      <c r="B511" s="2">
        <v>0</v>
      </c>
      <c r="C511" s="2">
        <v>1</v>
      </c>
      <c r="D511" s="3">
        <v>0.22421525418758392</v>
      </c>
      <c r="E511" s="3">
        <f>SUM(E507:E510)</f>
        <v>7295.9641265869141</v>
      </c>
      <c r="F511" s="3">
        <f t="shared" si="16"/>
        <v>111.32418027078815</v>
      </c>
      <c r="G511" s="6" t="s">
        <v>319</v>
      </c>
      <c r="H511" s="2">
        <v>0</v>
      </c>
      <c r="I511" s="2">
        <v>1</v>
      </c>
      <c r="J511" s="3">
        <v>0.22421525418758392</v>
      </c>
      <c r="K511" s="3">
        <v>6553.8116645812988</v>
      </c>
      <c r="L511" s="3">
        <v>100.00017798195395</v>
      </c>
    </row>
    <row r="512" spans="1:12" x14ac:dyDescent="0.2">
      <c r="A512" s="6" t="s">
        <v>200</v>
      </c>
      <c r="B512" s="2"/>
      <c r="C512" s="2">
        <v>446</v>
      </c>
      <c r="D512" s="2"/>
      <c r="E512" s="3">
        <f>E511/100</f>
        <v>72.959641265869138</v>
      </c>
      <c r="G512" s="6" t="s">
        <v>200</v>
      </c>
      <c r="H512" s="2"/>
      <c r="I512" s="2">
        <v>446</v>
      </c>
      <c r="J512" s="2"/>
      <c r="K512" s="3">
        <f>K511/100</f>
        <v>65.538116645812991</v>
      </c>
    </row>
    <row r="513" spans="1:10" x14ac:dyDescent="0.2">
      <c r="A513" s="6" t="s">
        <v>217</v>
      </c>
      <c r="B513" s="2"/>
      <c r="C513" s="3">
        <v>66.260002136230469</v>
      </c>
      <c r="D513" s="3">
        <f>C512*100/1061</f>
        <v>42.035815268614513</v>
      </c>
      <c r="G513" s="6" t="s">
        <v>217</v>
      </c>
      <c r="H513" s="2"/>
      <c r="I513" s="3">
        <v>66.260002136230469</v>
      </c>
      <c r="J513" s="3">
        <v>42.035815268614513</v>
      </c>
    </row>
    <row r="514" spans="1:10" x14ac:dyDescent="0.2">
      <c r="B514" s="2"/>
      <c r="C514" s="2"/>
      <c r="D514" s="2"/>
      <c r="H514" s="2"/>
      <c r="I514" s="2"/>
      <c r="J514" s="2"/>
    </row>
    <row r="515" spans="1:10" x14ac:dyDescent="0.2">
      <c r="A515" s="5" t="s">
        <v>429</v>
      </c>
      <c r="B515" s="2"/>
      <c r="C515" s="2"/>
      <c r="D515" s="2"/>
      <c r="G515" s="5" t="s">
        <v>429</v>
      </c>
      <c r="H515" s="2"/>
      <c r="I515" s="2"/>
      <c r="J515" s="2"/>
    </row>
    <row r="516" spans="1:10" x14ac:dyDescent="0.2">
      <c r="B516" s="2"/>
      <c r="C516" s="2"/>
      <c r="D516" s="2"/>
      <c r="H516" s="2"/>
      <c r="I516" s="2"/>
      <c r="J516" s="2"/>
    </row>
    <row r="517" spans="1:10" x14ac:dyDescent="0.2">
      <c r="A517" s="6" t="s">
        <v>322</v>
      </c>
      <c r="B517" s="2"/>
      <c r="C517" s="2">
        <v>431</v>
      </c>
      <c r="D517" s="3">
        <v>51.740692138671875</v>
      </c>
      <c r="G517" s="6" t="s">
        <v>322</v>
      </c>
      <c r="H517" s="2"/>
      <c r="I517" s="2">
        <v>431</v>
      </c>
      <c r="J517" s="3">
        <v>51.740692138671875</v>
      </c>
    </row>
    <row r="518" spans="1:10" x14ac:dyDescent="0.2">
      <c r="A518" s="6" t="s">
        <v>323</v>
      </c>
      <c r="B518" s="2"/>
      <c r="C518" s="2">
        <v>235</v>
      </c>
      <c r="D518" s="3">
        <v>28.211284637451172</v>
      </c>
      <c r="G518" s="6" t="s">
        <v>323</v>
      </c>
      <c r="H518" s="2"/>
      <c r="I518" s="2">
        <v>235</v>
      </c>
      <c r="J518" s="3">
        <v>28.211284637451172</v>
      </c>
    </row>
    <row r="519" spans="1:10" x14ac:dyDescent="0.2">
      <c r="A519" s="6" t="s">
        <v>324</v>
      </c>
      <c r="B519" s="2"/>
      <c r="C519" s="2">
        <v>167</v>
      </c>
      <c r="D519" s="3">
        <v>20.048019409179688</v>
      </c>
      <c r="G519" s="6" t="s">
        <v>324</v>
      </c>
      <c r="H519" s="2"/>
      <c r="I519" s="2">
        <v>167</v>
      </c>
      <c r="J519" s="3">
        <v>20.048019409179688</v>
      </c>
    </row>
    <row r="520" spans="1:10" x14ac:dyDescent="0.2">
      <c r="A520" s="6" t="s">
        <v>200</v>
      </c>
      <c r="B520" s="2"/>
      <c r="C520" s="2">
        <v>833</v>
      </c>
      <c r="D520" s="2"/>
      <c r="G520" s="6" t="s">
        <v>200</v>
      </c>
      <c r="H520" s="2"/>
      <c r="I520" s="2">
        <v>833</v>
      </c>
      <c r="J520" s="2"/>
    </row>
    <row r="521" spans="1:10" x14ac:dyDescent="0.2">
      <c r="B521" s="2"/>
      <c r="C521" s="2"/>
      <c r="D521" s="2"/>
      <c r="H521" s="2"/>
      <c r="I521" s="2"/>
      <c r="J521" s="2"/>
    </row>
    <row r="522" spans="1:10" x14ac:dyDescent="0.2">
      <c r="A522" s="5" t="s">
        <v>430</v>
      </c>
      <c r="B522" s="2"/>
      <c r="C522" s="2"/>
      <c r="D522" s="2"/>
      <c r="G522" s="5" t="s">
        <v>430</v>
      </c>
      <c r="H522" s="2"/>
      <c r="I522" s="2"/>
      <c r="J522" s="2"/>
    </row>
    <row r="523" spans="1:10" x14ac:dyDescent="0.2">
      <c r="B523" s="2"/>
      <c r="C523" s="2"/>
      <c r="D523" s="2"/>
      <c r="H523" s="2"/>
      <c r="I523" s="2"/>
      <c r="J523" s="2"/>
    </row>
    <row r="524" spans="1:10" x14ac:dyDescent="0.2">
      <c r="A524" s="6" t="s">
        <v>322</v>
      </c>
      <c r="B524" s="2"/>
      <c r="C524" s="2">
        <v>431</v>
      </c>
      <c r="D524" s="3">
        <v>51.678657531738281</v>
      </c>
      <c r="G524" s="6" t="s">
        <v>322</v>
      </c>
      <c r="H524" s="2"/>
      <c r="I524" s="2">
        <v>431</v>
      </c>
      <c r="J524" s="3">
        <v>51.678657531738281</v>
      </c>
    </row>
    <row r="525" spans="1:10" x14ac:dyDescent="0.2">
      <c r="A525" s="6" t="s">
        <v>323</v>
      </c>
      <c r="B525" s="2"/>
      <c r="C525" s="2">
        <v>235</v>
      </c>
      <c r="D525" s="3">
        <v>28.177457809448242</v>
      </c>
      <c r="G525" s="6" t="s">
        <v>323</v>
      </c>
      <c r="H525" s="2"/>
      <c r="I525" s="2">
        <v>235</v>
      </c>
      <c r="J525" s="3">
        <v>28.177457809448242</v>
      </c>
    </row>
    <row r="526" spans="1:10" x14ac:dyDescent="0.2">
      <c r="A526" s="6" t="s">
        <v>324</v>
      </c>
      <c r="B526" s="2"/>
      <c r="C526" s="2">
        <v>168</v>
      </c>
      <c r="D526" s="3">
        <v>20.143884658813477</v>
      </c>
      <c r="G526" s="6" t="s">
        <v>324</v>
      </c>
      <c r="H526" s="2"/>
      <c r="I526" s="2">
        <v>168</v>
      </c>
      <c r="J526" s="3">
        <v>20.143884658813477</v>
      </c>
    </row>
    <row r="527" spans="1:10" x14ac:dyDescent="0.2">
      <c r="A527" s="6" t="s">
        <v>200</v>
      </c>
      <c r="B527" s="2"/>
      <c r="C527" s="2">
        <v>834</v>
      </c>
      <c r="D527" s="2"/>
      <c r="G527" s="6" t="s">
        <v>200</v>
      </c>
      <c r="H527" s="2"/>
      <c r="I527" s="2">
        <v>834</v>
      </c>
      <c r="J527" s="2"/>
    </row>
    <row r="528" spans="1:10" x14ac:dyDescent="0.2">
      <c r="B528" s="2"/>
      <c r="C528" s="2"/>
      <c r="D528" s="2"/>
    </row>
    <row r="529" spans="1:5" x14ac:dyDescent="0.2">
      <c r="A529" s="5" t="s">
        <v>431</v>
      </c>
      <c r="B529" s="2"/>
      <c r="C529" s="2"/>
      <c r="D529" s="2"/>
    </row>
    <row r="530" spans="1:5" x14ac:dyDescent="0.2">
      <c r="B530" s="2"/>
      <c r="C530" s="2"/>
      <c r="D530" s="2"/>
    </row>
    <row r="531" spans="1:5" x14ac:dyDescent="0.2">
      <c r="A531" s="6" t="s">
        <v>256</v>
      </c>
      <c r="B531" s="2">
        <v>1</v>
      </c>
      <c r="C531" s="2">
        <v>52</v>
      </c>
      <c r="D531" s="3">
        <v>4.9149336814880371</v>
      </c>
    </row>
    <row r="532" spans="1:5" x14ac:dyDescent="0.2">
      <c r="A532" s="6" t="s">
        <v>257</v>
      </c>
      <c r="B532" s="2">
        <v>2</v>
      </c>
      <c r="C532" s="2">
        <v>166</v>
      </c>
      <c r="D532" s="3">
        <v>15.689981460571289</v>
      </c>
    </row>
    <row r="533" spans="1:5" x14ac:dyDescent="0.2">
      <c r="A533" s="6" t="s">
        <v>258</v>
      </c>
      <c r="B533" s="2">
        <v>3</v>
      </c>
      <c r="C533" s="2">
        <v>32</v>
      </c>
      <c r="D533" s="3">
        <v>3.0245747566223145</v>
      </c>
    </row>
    <row r="534" spans="1:5" x14ac:dyDescent="0.2">
      <c r="A534" s="6" t="s">
        <v>259</v>
      </c>
      <c r="B534" s="2">
        <v>4</v>
      </c>
      <c r="C534" s="2">
        <v>39</v>
      </c>
      <c r="D534" s="3">
        <v>3.6862003803253174</v>
      </c>
    </row>
    <row r="535" spans="1:5" x14ac:dyDescent="0.2">
      <c r="A535" s="6" t="s">
        <v>260</v>
      </c>
      <c r="B535" s="2">
        <v>5</v>
      </c>
      <c r="C535" s="2">
        <v>81</v>
      </c>
      <c r="D535" s="3">
        <v>7.6559543609619141</v>
      </c>
    </row>
    <row r="536" spans="1:5" x14ac:dyDescent="0.2">
      <c r="A536" s="6" t="s">
        <v>261</v>
      </c>
      <c r="B536" s="2">
        <v>6</v>
      </c>
      <c r="C536" s="2">
        <v>368</v>
      </c>
      <c r="D536" s="3">
        <v>34.782608032226562</v>
      </c>
    </row>
    <row r="537" spans="1:5" x14ac:dyDescent="0.2">
      <c r="A537" s="6" t="s">
        <v>262</v>
      </c>
      <c r="B537" s="2">
        <v>7</v>
      </c>
      <c r="C537" s="2">
        <v>69</v>
      </c>
      <c r="D537" s="3">
        <v>6.5217390060424805</v>
      </c>
    </row>
    <row r="538" spans="1:5" x14ac:dyDescent="0.2">
      <c r="A538" s="6" t="s">
        <v>263</v>
      </c>
      <c r="B538" s="2">
        <v>8</v>
      </c>
      <c r="C538" s="2">
        <v>125</v>
      </c>
      <c r="D538" s="3">
        <v>11.81474494934082</v>
      </c>
    </row>
    <row r="539" spans="1:5" x14ac:dyDescent="0.2">
      <c r="A539" s="6" t="s">
        <v>264</v>
      </c>
      <c r="B539" s="2">
        <v>9</v>
      </c>
      <c r="C539" s="2">
        <v>78</v>
      </c>
      <c r="D539" s="3">
        <v>7.3724007606506348</v>
      </c>
    </row>
    <row r="540" spans="1:5" x14ac:dyDescent="0.2">
      <c r="A540" s="6" t="s">
        <v>265</v>
      </c>
      <c r="B540" s="2">
        <v>10</v>
      </c>
      <c r="C540" s="2">
        <v>48</v>
      </c>
      <c r="D540" s="3">
        <v>4.5368618965148926</v>
      </c>
      <c r="E540" s="3">
        <f>D536+D537+D538+D539+D540</f>
        <v>65.028354644775391</v>
      </c>
    </row>
    <row r="541" spans="1:5" x14ac:dyDescent="0.2">
      <c r="A541" s="6" t="s">
        <v>200</v>
      </c>
      <c r="B541" s="2"/>
      <c r="C541" s="2">
        <v>1058</v>
      </c>
      <c r="D541" s="2"/>
    </row>
    <row r="542" spans="1:5" x14ac:dyDescent="0.2">
      <c r="A542" s="6" t="s">
        <v>217</v>
      </c>
      <c r="B542" s="2"/>
      <c r="C542" s="3">
        <v>5.5900001525878906</v>
      </c>
      <c r="D542" s="2"/>
    </row>
    <row r="543" spans="1:5" x14ac:dyDescent="0.2">
      <c r="B543" s="2"/>
      <c r="C543" s="2"/>
      <c r="D543" s="2"/>
    </row>
    <row r="544" spans="1:5" x14ac:dyDescent="0.2">
      <c r="A544" s="5" t="s">
        <v>432</v>
      </c>
      <c r="B544" s="2"/>
      <c r="C544" s="2"/>
      <c r="D544" s="2"/>
    </row>
    <row r="545" spans="1:5" x14ac:dyDescent="0.2">
      <c r="B545" s="2"/>
      <c r="C545" s="2"/>
      <c r="D545" s="2"/>
    </row>
    <row r="546" spans="1:5" x14ac:dyDescent="0.2">
      <c r="A546" s="6" t="s">
        <v>256</v>
      </c>
      <c r="B546" s="2">
        <v>1</v>
      </c>
      <c r="C546" s="2">
        <v>25</v>
      </c>
      <c r="D546" s="3">
        <v>2.3651845455169678</v>
      </c>
    </row>
    <row r="547" spans="1:5" x14ac:dyDescent="0.2">
      <c r="A547" s="6" t="s">
        <v>257</v>
      </c>
      <c r="B547" s="2">
        <v>2</v>
      </c>
      <c r="C547" s="2">
        <v>71</v>
      </c>
      <c r="D547" s="3">
        <v>6.7171239852905273</v>
      </c>
    </row>
    <row r="548" spans="1:5" x14ac:dyDescent="0.2">
      <c r="A548" s="6" t="s">
        <v>258</v>
      </c>
      <c r="B548" s="2">
        <v>3</v>
      </c>
      <c r="C548" s="2">
        <v>42</v>
      </c>
      <c r="D548" s="3">
        <v>3.9735100269317627</v>
      </c>
    </row>
    <row r="549" spans="1:5" x14ac:dyDescent="0.2">
      <c r="A549" s="6" t="s">
        <v>259</v>
      </c>
      <c r="B549" s="2">
        <v>4</v>
      </c>
      <c r="C549" s="2">
        <v>42</v>
      </c>
      <c r="D549" s="3">
        <v>3.9735100269317627</v>
      </c>
    </row>
    <row r="550" spans="1:5" x14ac:dyDescent="0.2">
      <c r="A550" s="6" t="s">
        <v>260</v>
      </c>
      <c r="B550" s="2">
        <v>5</v>
      </c>
      <c r="C550" s="2">
        <v>104</v>
      </c>
      <c r="D550" s="3">
        <v>9.839167594909668</v>
      </c>
    </row>
    <row r="551" spans="1:5" x14ac:dyDescent="0.2">
      <c r="A551" s="6" t="s">
        <v>261</v>
      </c>
      <c r="B551" s="2">
        <v>6</v>
      </c>
      <c r="C551" s="2">
        <v>110</v>
      </c>
      <c r="D551" s="3">
        <v>10.406811714172363</v>
      </c>
    </row>
    <row r="552" spans="1:5" x14ac:dyDescent="0.2">
      <c r="A552" s="6" t="s">
        <v>262</v>
      </c>
      <c r="B552" s="2">
        <v>7</v>
      </c>
      <c r="C552" s="2">
        <v>299</v>
      </c>
      <c r="D552" s="3">
        <v>28.287607192993164</v>
      </c>
    </row>
    <row r="553" spans="1:5" x14ac:dyDescent="0.2">
      <c r="A553" s="6" t="s">
        <v>263</v>
      </c>
      <c r="B553" s="2">
        <v>8</v>
      </c>
      <c r="C553" s="2">
        <v>134</v>
      </c>
      <c r="D553" s="3">
        <v>12.677389144897461</v>
      </c>
    </row>
    <row r="554" spans="1:5" x14ac:dyDescent="0.2">
      <c r="A554" s="6" t="s">
        <v>264</v>
      </c>
      <c r="B554" s="2">
        <v>9</v>
      </c>
      <c r="C554" s="2">
        <v>105</v>
      </c>
      <c r="D554" s="3">
        <v>9.9337749481201172</v>
      </c>
    </row>
    <row r="555" spans="1:5" x14ac:dyDescent="0.2">
      <c r="A555" s="6" t="s">
        <v>265</v>
      </c>
      <c r="B555" s="2">
        <v>10</v>
      </c>
      <c r="C555" s="2">
        <v>125</v>
      </c>
      <c r="D555" s="3">
        <v>11.825922012329102</v>
      </c>
      <c r="E555" s="3">
        <f>D551+D552+D553+D554+D555</f>
        <v>73.131505012512207</v>
      </c>
    </row>
    <row r="556" spans="1:5" x14ac:dyDescent="0.2">
      <c r="A556" s="6" t="s">
        <v>200</v>
      </c>
      <c r="B556" s="2"/>
      <c r="C556" s="2">
        <v>1057</v>
      </c>
      <c r="D556" s="2"/>
    </row>
    <row r="557" spans="1:5" x14ac:dyDescent="0.2">
      <c r="A557" s="6" t="s">
        <v>217</v>
      </c>
      <c r="B557" s="2"/>
      <c r="C557" s="3">
        <v>6.619999885559082</v>
      </c>
      <c r="D557" s="2"/>
    </row>
    <row r="558" spans="1:5" x14ac:dyDescent="0.2">
      <c r="B558" s="2"/>
      <c r="C558" s="2"/>
      <c r="D558" s="2"/>
    </row>
    <row r="559" spans="1:5" x14ac:dyDescent="0.2">
      <c r="A559" s="5" t="s">
        <v>433</v>
      </c>
      <c r="B559" s="2"/>
      <c r="C559" s="2"/>
      <c r="D559" s="2"/>
    </row>
    <row r="560" spans="1:5" x14ac:dyDescent="0.2">
      <c r="B560" s="2"/>
      <c r="C560" s="2"/>
      <c r="D560" s="2"/>
    </row>
    <row r="561" spans="1:5" x14ac:dyDescent="0.2">
      <c r="A561" s="6" t="s">
        <v>256</v>
      </c>
      <c r="B561" s="2">
        <v>1</v>
      </c>
      <c r="C561" s="2">
        <v>64</v>
      </c>
      <c r="D561" s="3">
        <v>6.0663504600524902</v>
      </c>
    </row>
    <row r="562" spans="1:5" x14ac:dyDescent="0.2">
      <c r="A562" s="6" t="s">
        <v>257</v>
      </c>
      <c r="B562" s="2">
        <v>2</v>
      </c>
      <c r="C562" s="2">
        <v>185</v>
      </c>
      <c r="D562" s="3">
        <v>17.535545349121094</v>
      </c>
    </row>
    <row r="563" spans="1:5" x14ac:dyDescent="0.2">
      <c r="A563" s="6" t="s">
        <v>258</v>
      </c>
      <c r="B563" s="2">
        <v>3</v>
      </c>
      <c r="C563" s="2">
        <v>40</v>
      </c>
      <c r="D563" s="3">
        <v>3.7914693355560303</v>
      </c>
    </row>
    <row r="564" spans="1:5" x14ac:dyDescent="0.2">
      <c r="A564" s="6" t="s">
        <v>259</v>
      </c>
      <c r="B564" s="2">
        <v>4</v>
      </c>
      <c r="C564" s="2">
        <v>65</v>
      </c>
      <c r="D564" s="3">
        <v>6.1611371040344238</v>
      </c>
    </row>
    <row r="565" spans="1:5" x14ac:dyDescent="0.2">
      <c r="A565" s="6" t="s">
        <v>260</v>
      </c>
      <c r="B565" s="2">
        <v>5</v>
      </c>
      <c r="C565" s="2">
        <v>108</v>
      </c>
      <c r="D565" s="3">
        <v>10.236967086791992</v>
      </c>
    </row>
    <row r="566" spans="1:5" x14ac:dyDescent="0.2">
      <c r="A566" s="6" t="s">
        <v>261</v>
      </c>
      <c r="B566" s="2">
        <v>6</v>
      </c>
      <c r="C566" s="2">
        <v>182</v>
      </c>
      <c r="D566" s="3">
        <v>17.251184463500977</v>
      </c>
    </row>
    <row r="567" spans="1:5" x14ac:dyDescent="0.2">
      <c r="A567" s="6" t="s">
        <v>262</v>
      </c>
      <c r="B567" s="2">
        <v>7</v>
      </c>
      <c r="C567" s="2">
        <v>150</v>
      </c>
      <c r="D567" s="3">
        <v>14.218009948730469</v>
      </c>
    </row>
    <row r="568" spans="1:5" x14ac:dyDescent="0.2">
      <c r="A568" s="6" t="s">
        <v>263</v>
      </c>
      <c r="B568" s="2">
        <v>8</v>
      </c>
      <c r="C568" s="2">
        <v>153</v>
      </c>
      <c r="D568" s="3">
        <v>14.502370834350586</v>
      </c>
    </row>
    <row r="569" spans="1:5" x14ac:dyDescent="0.2">
      <c r="A569" s="6" t="s">
        <v>264</v>
      </c>
      <c r="B569" s="2">
        <v>9</v>
      </c>
      <c r="C569" s="2">
        <v>71</v>
      </c>
      <c r="D569" s="3">
        <v>6.7298574447631836</v>
      </c>
    </row>
    <row r="570" spans="1:5" x14ac:dyDescent="0.2">
      <c r="A570" s="6" t="s">
        <v>265</v>
      </c>
      <c r="B570" s="2">
        <v>10</v>
      </c>
      <c r="C570" s="2">
        <v>37</v>
      </c>
      <c r="D570" s="3">
        <v>3.5071089267730713</v>
      </c>
      <c r="E570" s="3">
        <f>D566+D567+D568+D569+D570</f>
        <v>56.208531618118286</v>
      </c>
    </row>
    <row r="571" spans="1:5" x14ac:dyDescent="0.2">
      <c r="A571" s="6" t="s">
        <v>200</v>
      </c>
      <c r="B571" s="2"/>
      <c r="C571" s="2">
        <v>1055</v>
      </c>
      <c r="D571" s="2"/>
    </row>
    <row r="572" spans="1:5" x14ac:dyDescent="0.2">
      <c r="A572" s="6" t="s">
        <v>217</v>
      </c>
      <c r="B572" s="2"/>
      <c r="C572" s="3">
        <v>5.429999828338623</v>
      </c>
      <c r="D572" s="2"/>
    </row>
    <row r="573" spans="1:5" x14ac:dyDescent="0.2">
      <c r="B573" s="2"/>
      <c r="C573" s="2"/>
      <c r="D573" s="2"/>
    </row>
    <row r="574" spans="1:5" x14ac:dyDescent="0.2">
      <c r="A574" s="5" t="s">
        <v>537</v>
      </c>
      <c r="B574" s="2"/>
      <c r="C574" s="2"/>
      <c r="D574" s="2"/>
    </row>
    <row r="575" spans="1:5" x14ac:dyDescent="0.2">
      <c r="B575" s="2"/>
      <c r="C575" s="2"/>
      <c r="D575" s="2"/>
    </row>
    <row r="576" spans="1:5" x14ac:dyDescent="0.2">
      <c r="A576" s="6" t="s">
        <v>256</v>
      </c>
      <c r="B576" s="2">
        <v>1</v>
      </c>
      <c r="C576" s="2">
        <v>109</v>
      </c>
      <c r="D576" s="3">
        <v>10.380951881408691</v>
      </c>
    </row>
    <row r="577" spans="1:5" x14ac:dyDescent="0.2">
      <c r="A577" s="6" t="s">
        <v>257</v>
      </c>
      <c r="B577" s="2">
        <v>2</v>
      </c>
      <c r="C577" s="2">
        <v>167</v>
      </c>
      <c r="D577" s="3">
        <v>15.904762268066406</v>
      </c>
    </row>
    <row r="578" spans="1:5" x14ac:dyDescent="0.2">
      <c r="A578" s="6" t="s">
        <v>258</v>
      </c>
      <c r="B578" s="2">
        <v>3</v>
      </c>
      <c r="C578" s="2">
        <v>47</v>
      </c>
      <c r="D578" s="3">
        <v>4.4761905670166016</v>
      </c>
    </row>
    <row r="579" spans="1:5" x14ac:dyDescent="0.2">
      <c r="A579" s="6" t="s">
        <v>259</v>
      </c>
      <c r="B579" s="2">
        <v>4</v>
      </c>
      <c r="C579" s="2">
        <v>92</v>
      </c>
      <c r="D579" s="3">
        <v>8.7619047164916992</v>
      </c>
    </row>
    <row r="580" spans="1:5" x14ac:dyDescent="0.2">
      <c r="A580" s="6" t="s">
        <v>260</v>
      </c>
      <c r="B580" s="2">
        <v>5</v>
      </c>
      <c r="C580" s="2">
        <v>99</v>
      </c>
      <c r="D580" s="3">
        <v>9.4285707473754883</v>
      </c>
    </row>
    <row r="581" spans="1:5" x14ac:dyDescent="0.2">
      <c r="A581" s="6" t="s">
        <v>261</v>
      </c>
      <c r="B581" s="2">
        <v>6</v>
      </c>
      <c r="C581" s="2">
        <v>213</v>
      </c>
      <c r="D581" s="3">
        <v>20.285713195800781</v>
      </c>
    </row>
    <row r="582" spans="1:5" x14ac:dyDescent="0.2">
      <c r="A582" s="6" t="s">
        <v>262</v>
      </c>
      <c r="B582" s="2">
        <v>7</v>
      </c>
      <c r="C582" s="2">
        <v>126</v>
      </c>
      <c r="D582" s="2">
        <v>12</v>
      </c>
    </row>
    <row r="583" spans="1:5" x14ac:dyDescent="0.2">
      <c r="A583" s="6" t="s">
        <v>263</v>
      </c>
      <c r="B583" s="2">
        <v>8</v>
      </c>
      <c r="C583" s="2">
        <v>98</v>
      </c>
      <c r="D583" s="3">
        <v>9.3333330154418945</v>
      </c>
    </row>
    <row r="584" spans="1:5" x14ac:dyDescent="0.2">
      <c r="A584" s="6" t="s">
        <v>264</v>
      </c>
      <c r="B584" s="2">
        <v>9</v>
      </c>
      <c r="C584" s="2">
        <v>78</v>
      </c>
      <c r="D584" s="3">
        <v>7.4285717010498047</v>
      </c>
    </row>
    <row r="585" spans="1:5" x14ac:dyDescent="0.2">
      <c r="A585" s="6" t="s">
        <v>265</v>
      </c>
      <c r="B585" s="2">
        <v>10</v>
      </c>
      <c r="C585" s="2">
        <v>21</v>
      </c>
      <c r="D585" s="2">
        <v>2</v>
      </c>
      <c r="E585" s="3">
        <f>D581+D582+D583+D584+D585</f>
        <v>51.04761791229248</v>
      </c>
    </row>
    <row r="586" spans="1:5" x14ac:dyDescent="0.2">
      <c r="A586" s="6" t="s">
        <v>200</v>
      </c>
      <c r="B586" s="2"/>
      <c r="C586" s="2">
        <v>1050</v>
      </c>
      <c r="D586" s="2"/>
    </row>
    <row r="587" spans="1:5" x14ac:dyDescent="0.2">
      <c r="A587" s="6" t="s">
        <v>217</v>
      </c>
      <c r="B587" s="2"/>
      <c r="C587" s="3">
        <v>5.0500001907348633</v>
      </c>
      <c r="D587" s="2"/>
    </row>
    <row r="588" spans="1:5" x14ac:dyDescent="0.2">
      <c r="B588" s="2"/>
      <c r="C588" s="2"/>
      <c r="D588" s="2"/>
    </row>
    <row r="589" spans="1:5" x14ac:dyDescent="0.2">
      <c r="A589" s="5" t="s">
        <v>435</v>
      </c>
      <c r="B589" s="2"/>
      <c r="C589" s="2"/>
      <c r="D589" s="2"/>
    </row>
    <row r="590" spans="1:5" x14ac:dyDescent="0.2">
      <c r="B590" s="2"/>
      <c r="C590" s="2"/>
      <c r="D590" s="2"/>
    </row>
    <row r="591" spans="1:5" x14ac:dyDescent="0.2">
      <c r="A591" s="6" t="s">
        <v>256</v>
      </c>
      <c r="B591" s="2">
        <v>1</v>
      </c>
      <c r="C591" s="2">
        <v>78</v>
      </c>
      <c r="D591" s="3">
        <v>7.3584904670715332</v>
      </c>
    </row>
    <row r="592" spans="1:5" x14ac:dyDescent="0.2">
      <c r="A592" s="6" t="s">
        <v>257</v>
      </c>
      <c r="B592" s="2">
        <v>2</v>
      </c>
      <c r="C592" s="2">
        <v>184</v>
      </c>
      <c r="D592" s="3">
        <v>17.358489990234375</v>
      </c>
    </row>
    <row r="593" spans="1:5" x14ac:dyDescent="0.2">
      <c r="A593" s="6" t="s">
        <v>258</v>
      </c>
      <c r="B593" s="2">
        <v>3</v>
      </c>
      <c r="C593" s="2">
        <v>29</v>
      </c>
      <c r="D593" s="3">
        <v>2.735849142074585</v>
      </c>
    </row>
    <row r="594" spans="1:5" x14ac:dyDescent="0.2">
      <c r="A594" s="6" t="s">
        <v>259</v>
      </c>
      <c r="B594" s="2">
        <v>4</v>
      </c>
      <c r="C594" s="2">
        <v>63</v>
      </c>
      <c r="D594" s="3">
        <v>5.9433960914611816</v>
      </c>
    </row>
    <row r="595" spans="1:5" x14ac:dyDescent="0.2">
      <c r="A595" s="6" t="s">
        <v>260</v>
      </c>
      <c r="B595" s="2">
        <v>5</v>
      </c>
      <c r="C595" s="2">
        <v>120</v>
      </c>
      <c r="D595" s="3">
        <v>11.320755004882813</v>
      </c>
    </row>
    <row r="596" spans="1:5" x14ac:dyDescent="0.2">
      <c r="A596" s="6" t="s">
        <v>261</v>
      </c>
      <c r="B596" s="2">
        <v>6</v>
      </c>
      <c r="C596" s="2">
        <v>230</v>
      </c>
      <c r="D596" s="3">
        <v>21.698112487792969</v>
      </c>
    </row>
    <row r="597" spans="1:5" x14ac:dyDescent="0.2">
      <c r="A597" s="6" t="s">
        <v>262</v>
      </c>
      <c r="B597" s="2">
        <v>7</v>
      </c>
      <c r="C597" s="2">
        <v>134</v>
      </c>
      <c r="D597" s="3">
        <v>12.641509056091309</v>
      </c>
    </row>
    <row r="598" spans="1:5" x14ac:dyDescent="0.2">
      <c r="A598" s="6" t="s">
        <v>263</v>
      </c>
      <c r="B598" s="2">
        <v>8</v>
      </c>
      <c r="C598" s="2">
        <v>110</v>
      </c>
      <c r="D598" s="3">
        <v>10.377358436584473</v>
      </c>
    </row>
    <row r="599" spans="1:5" x14ac:dyDescent="0.2">
      <c r="A599" s="6" t="s">
        <v>264</v>
      </c>
      <c r="B599" s="2">
        <v>9</v>
      </c>
      <c r="C599" s="2">
        <v>75</v>
      </c>
      <c r="D599" s="3">
        <v>7.0754714012145996</v>
      </c>
    </row>
    <row r="600" spans="1:5" x14ac:dyDescent="0.2">
      <c r="A600" s="6" t="s">
        <v>265</v>
      </c>
      <c r="B600" s="2">
        <v>10</v>
      </c>
      <c r="C600" s="2">
        <v>37</v>
      </c>
      <c r="D600" s="3">
        <v>3.4905660152435303</v>
      </c>
      <c r="E600" s="3">
        <f>D596+D597+D598+D599+D600</f>
        <v>55.28301739692688</v>
      </c>
    </row>
    <row r="601" spans="1:5" x14ac:dyDescent="0.2">
      <c r="A601" s="6" t="s">
        <v>200</v>
      </c>
      <c r="B601" s="2"/>
      <c r="C601" s="2">
        <v>1060</v>
      </c>
      <c r="D601" s="2"/>
    </row>
    <row r="602" spans="1:5" x14ac:dyDescent="0.2">
      <c r="A602" s="6" t="s">
        <v>217</v>
      </c>
      <c r="B602" s="2"/>
      <c r="C602" s="3">
        <v>5.309999942779541</v>
      </c>
      <c r="D602" s="2"/>
    </row>
    <row r="603" spans="1:5" x14ac:dyDescent="0.2">
      <c r="B603" s="2"/>
      <c r="C603" s="2"/>
      <c r="D603" s="2"/>
    </row>
    <row r="604" spans="1:5" x14ac:dyDescent="0.2">
      <c r="A604" s="5" t="s">
        <v>436</v>
      </c>
      <c r="B604" s="2"/>
      <c r="C604" s="2"/>
      <c r="D604" s="2"/>
    </row>
    <row r="605" spans="1:5" x14ac:dyDescent="0.2">
      <c r="B605" s="2"/>
      <c r="C605" s="2"/>
      <c r="D605" s="2"/>
    </row>
    <row r="606" spans="1:5" x14ac:dyDescent="0.2">
      <c r="A606" s="6" t="s">
        <v>256</v>
      </c>
      <c r="B606" s="2">
        <v>1</v>
      </c>
      <c r="C606" s="2">
        <v>106</v>
      </c>
      <c r="D606" s="3">
        <v>10.047392845153809</v>
      </c>
    </row>
    <row r="607" spans="1:5" x14ac:dyDescent="0.2">
      <c r="A607" s="6" t="s">
        <v>257</v>
      </c>
      <c r="B607" s="2">
        <v>2</v>
      </c>
      <c r="C607" s="2">
        <v>174</v>
      </c>
      <c r="D607" s="3">
        <v>16.492891311645508</v>
      </c>
    </row>
    <row r="608" spans="1:5" x14ac:dyDescent="0.2">
      <c r="A608" s="6" t="s">
        <v>258</v>
      </c>
      <c r="B608" s="2">
        <v>3</v>
      </c>
      <c r="C608" s="2">
        <v>40</v>
      </c>
      <c r="D608" s="3">
        <v>3.7914693355560303</v>
      </c>
    </row>
    <row r="609" spans="1:5" x14ac:dyDescent="0.2">
      <c r="A609" s="6" t="s">
        <v>259</v>
      </c>
      <c r="B609" s="2">
        <v>4</v>
      </c>
      <c r="C609" s="2">
        <v>58</v>
      </c>
      <c r="D609" s="3">
        <v>5.4976301193237305</v>
      </c>
    </row>
    <row r="610" spans="1:5" x14ac:dyDescent="0.2">
      <c r="A610" s="6" t="s">
        <v>260</v>
      </c>
      <c r="B610" s="2">
        <v>5</v>
      </c>
      <c r="C610" s="2">
        <v>90</v>
      </c>
      <c r="D610" s="3">
        <v>8.5308055877685547</v>
      </c>
    </row>
    <row r="611" spans="1:5" x14ac:dyDescent="0.2">
      <c r="A611" s="6" t="s">
        <v>261</v>
      </c>
      <c r="B611" s="2">
        <v>6</v>
      </c>
      <c r="C611" s="2">
        <v>152</v>
      </c>
      <c r="D611" s="3">
        <v>14.40758228302002</v>
      </c>
    </row>
    <row r="612" spans="1:5" x14ac:dyDescent="0.2">
      <c r="A612" s="6" t="s">
        <v>262</v>
      </c>
      <c r="B612" s="2">
        <v>7</v>
      </c>
      <c r="C612" s="2">
        <v>230</v>
      </c>
      <c r="D612" s="3">
        <v>21.800947189331055</v>
      </c>
    </row>
    <row r="613" spans="1:5" x14ac:dyDescent="0.2">
      <c r="A613" s="6" t="s">
        <v>263</v>
      </c>
      <c r="B613" s="2">
        <v>8</v>
      </c>
      <c r="C613" s="2">
        <v>101</v>
      </c>
      <c r="D613" s="3">
        <v>9.5734596252441406</v>
      </c>
    </row>
    <row r="614" spans="1:5" x14ac:dyDescent="0.2">
      <c r="A614" s="6" t="s">
        <v>264</v>
      </c>
      <c r="B614" s="2">
        <v>9</v>
      </c>
      <c r="C614" s="2">
        <v>83</v>
      </c>
      <c r="D614" s="3">
        <v>7.8672981262207031</v>
      </c>
    </row>
    <row r="615" spans="1:5" x14ac:dyDescent="0.2">
      <c r="A615" s="6" t="s">
        <v>265</v>
      </c>
      <c r="B615" s="2">
        <v>10</v>
      </c>
      <c r="C615" s="2">
        <v>21</v>
      </c>
      <c r="D615" s="3">
        <v>1.9905213117599487</v>
      </c>
      <c r="E615" s="3">
        <f>D611+D612+D613+D614+D615</f>
        <v>55.639808535575867</v>
      </c>
    </row>
    <row r="616" spans="1:5" x14ac:dyDescent="0.2">
      <c r="A616" s="6" t="s">
        <v>200</v>
      </c>
      <c r="B616" s="2"/>
      <c r="C616" s="2">
        <v>1055</v>
      </c>
      <c r="D616" s="2"/>
    </row>
    <row r="617" spans="1:5" x14ac:dyDescent="0.2">
      <c r="A617" s="6" t="s">
        <v>217</v>
      </c>
      <c r="B617" s="2"/>
      <c r="C617" s="3">
        <v>5.25</v>
      </c>
      <c r="D617" s="2"/>
    </row>
    <row r="618" spans="1:5" x14ac:dyDescent="0.2">
      <c r="B618" s="2"/>
      <c r="C618" s="2"/>
      <c r="D618" s="2"/>
    </row>
    <row r="619" spans="1:5" x14ac:dyDescent="0.2">
      <c r="A619" s="5" t="s">
        <v>437</v>
      </c>
      <c r="B619" s="2"/>
      <c r="C619" s="2"/>
      <c r="D619" s="2"/>
    </row>
    <row r="620" spans="1:5" x14ac:dyDescent="0.2">
      <c r="B620" s="2"/>
      <c r="C620" s="2"/>
      <c r="D620" s="2"/>
    </row>
    <row r="621" spans="1:5" x14ac:dyDescent="0.2">
      <c r="A621" s="6" t="s">
        <v>256</v>
      </c>
      <c r="B621" s="2">
        <v>1</v>
      </c>
      <c r="C621" s="2">
        <v>35</v>
      </c>
      <c r="D621" s="3">
        <v>3.3018867969512939</v>
      </c>
    </row>
    <row r="622" spans="1:5" x14ac:dyDescent="0.2">
      <c r="A622" s="6" t="s">
        <v>257</v>
      </c>
      <c r="B622" s="2">
        <v>2</v>
      </c>
      <c r="C622" s="2">
        <v>98</v>
      </c>
      <c r="D622" s="3">
        <v>9.2452831268310547</v>
      </c>
    </row>
    <row r="623" spans="1:5" x14ac:dyDescent="0.2">
      <c r="A623" s="6" t="s">
        <v>258</v>
      </c>
      <c r="B623" s="2">
        <v>3</v>
      </c>
      <c r="C623" s="2">
        <v>32</v>
      </c>
      <c r="D623" s="3">
        <v>3.0188679695129395</v>
      </c>
    </row>
    <row r="624" spans="1:5" x14ac:dyDescent="0.2">
      <c r="A624" s="6" t="s">
        <v>259</v>
      </c>
      <c r="B624" s="2">
        <v>4</v>
      </c>
      <c r="C624" s="2">
        <v>59</v>
      </c>
      <c r="D624" s="3">
        <v>5.566037654876709</v>
      </c>
    </row>
    <row r="625" spans="1:5" x14ac:dyDescent="0.2">
      <c r="A625" s="6" t="s">
        <v>260</v>
      </c>
      <c r="B625" s="2">
        <v>5</v>
      </c>
      <c r="C625" s="2">
        <v>108</v>
      </c>
      <c r="D625" s="3">
        <v>10.188679695129395</v>
      </c>
    </row>
    <row r="626" spans="1:5" x14ac:dyDescent="0.2">
      <c r="A626" s="6" t="s">
        <v>261</v>
      </c>
      <c r="B626" s="2">
        <v>6</v>
      </c>
      <c r="C626" s="2">
        <v>156</v>
      </c>
      <c r="D626" s="3">
        <v>14.716980934143066</v>
      </c>
    </row>
    <row r="627" spans="1:5" x14ac:dyDescent="0.2">
      <c r="A627" s="6" t="s">
        <v>262</v>
      </c>
      <c r="B627" s="2">
        <v>7</v>
      </c>
      <c r="C627" s="2">
        <v>178</v>
      </c>
      <c r="D627" s="3">
        <v>16.792451858520508</v>
      </c>
    </row>
    <row r="628" spans="1:5" x14ac:dyDescent="0.2">
      <c r="A628" s="6" t="s">
        <v>263</v>
      </c>
      <c r="B628" s="2">
        <v>8</v>
      </c>
      <c r="C628" s="2">
        <v>122</v>
      </c>
      <c r="D628" s="3">
        <v>11.509433746337891</v>
      </c>
    </row>
    <row r="629" spans="1:5" x14ac:dyDescent="0.2">
      <c r="A629" s="6" t="s">
        <v>264</v>
      </c>
      <c r="B629" s="2">
        <v>9</v>
      </c>
      <c r="C629" s="2">
        <v>83</v>
      </c>
      <c r="D629" s="3">
        <v>7.8301882743835449</v>
      </c>
    </row>
    <row r="630" spans="1:5" x14ac:dyDescent="0.2">
      <c r="A630" s="6" t="s">
        <v>265</v>
      </c>
      <c r="B630" s="2">
        <v>10</v>
      </c>
      <c r="C630" s="2">
        <v>189</v>
      </c>
      <c r="D630" s="3">
        <v>17.830188751220703</v>
      </c>
      <c r="E630" s="3">
        <f>D626+D627+D628+D629+D630</f>
        <v>68.679243564605713</v>
      </c>
    </row>
    <row r="631" spans="1:5" x14ac:dyDescent="0.2">
      <c r="A631" s="6" t="s">
        <v>200</v>
      </c>
      <c r="B631" s="2"/>
      <c r="C631" s="2">
        <v>1060</v>
      </c>
      <c r="D631" s="2"/>
    </row>
    <row r="632" spans="1:5" x14ac:dyDescent="0.2">
      <c r="A632" s="6" t="s">
        <v>217</v>
      </c>
      <c r="B632" s="2"/>
      <c r="C632" s="3">
        <v>6.5100002288818359</v>
      </c>
      <c r="D632" s="2"/>
    </row>
    <row r="633" spans="1:5" x14ac:dyDescent="0.2">
      <c r="B633" s="2"/>
      <c r="C633" s="2"/>
      <c r="D633" s="2"/>
    </row>
    <row r="634" spans="1:5" x14ac:dyDescent="0.2">
      <c r="A634" s="5" t="s">
        <v>438</v>
      </c>
      <c r="B634" s="2"/>
      <c r="C634" s="2"/>
      <c r="D634" s="2"/>
    </row>
    <row r="635" spans="1:5" x14ac:dyDescent="0.2">
      <c r="B635" s="2"/>
      <c r="C635" s="2"/>
      <c r="D635" s="2"/>
    </row>
    <row r="636" spans="1:5" x14ac:dyDescent="0.2">
      <c r="A636" s="6" t="s">
        <v>256</v>
      </c>
      <c r="B636" s="2">
        <v>1</v>
      </c>
      <c r="C636" s="2">
        <v>82</v>
      </c>
      <c r="D636" s="3">
        <v>7.824427604675293</v>
      </c>
    </row>
    <row r="637" spans="1:5" x14ac:dyDescent="0.2">
      <c r="A637" s="6" t="s">
        <v>257</v>
      </c>
      <c r="B637" s="2">
        <v>2</v>
      </c>
      <c r="C637" s="2">
        <v>146</v>
      </c>
      <c r="D637" s="3">
        <v>13.93129825592041</v>
      </c>
    </row>
    <row r="638" spans="1:5" x14ac:dyDescent="0.2">
      <c r="A638" s="6" t="s">
        <v>258</v>
      </c>
      <c r="B638" s="2">
        <v>3</v>
      </c>
      <c r="C638" s="2">
        <v>30</v>
      </c>
      <c r="D638" s="3">
        <v>2.8625953197479248</v>
      </c>
    </row>
    <row r="639" spans="1:5" x14ac:dyDescent="0.2">
      <c r="A639" s="6" t="s">
        <v>259</v>
      </c>
      <c r="B639" s="2">
        <v>4</v>
      </c>
      <c r="C639" s="2">
        <v>73</v>
      </c>
      <c r="D639" s="3">
        <v>6.9656491279602051</v>
      </c>
    </row>
    <row r="640" spans="1:5" x14ac:dyDescent="0.2">
      <c r="A640" s="6" t="s">
        <v>260</v>
      </c>
      <c r="B640" s="2">
        <v>5</v>
      </c>
      <c r="C640" s="2">
        <v>95</v>
      </c>
      <c r="D640" s="3">
        <v>9.064885139465332</v>
      </c>
    </row>
    <row r="641" spans="1:5" x14ac:dyDescent="0.2">
      <c r="A641" s="6" t="s">
        <v>261</v>
      </c>
      <c r="B641" s="2">
        <v>6</v>
      </c>
      <c r="C641" s="2">
        <v>188</v>
      </c>
      <c r="D641" s="3">
        <v>17.938930511474609</v>
      </c>
    </row>
    <row r="642" spans="1:5" x14ac:dyDescent="0.2">
      <c r="A642" s="6" t="s">
        <v>262</v>
      </c>
      <c r="B642" s="2">
        <v>7</v>
      </c>
      <c r="C642" s="2">
        <v>135</v>
      </c>
      <c r="D642" s="3">
        <v>12.881679534912109</v>
      </c>
    </row>
    <row r="643" spans="1:5" x14ac:dyDescent="0.2">
      <c r="A643" s="6" t="s">
        <v>263</v>
      </c>
      <c r="B643" s="2">
        <v>8</v>
      </c>
      <c r="C643" s="2">
        <v>117</v>
      </c>
      <c r="D643" s="3">
        <v>11.164121627807617</v>
      </c>
    </row>
    <row r="644" spans="1:5" x14ac:dyDescent="0.2">
      <c r="A644" s="6" t="s">
        <v>264</v>
      </c>
      <c r="B644" s="2">
        <v>9</v>
      </c>
      <c r="C644" s="2">
        <v>86</v>
      </c>
      <c r="D644" s="3">
        <v>8.2061071395874023</v>
      </c>
    </row>
    <row r="645" spans="1:5" x14ac:dyDescent="0.2">
      <c r="A645" s="6" t="s">
        <v>265</v>
      </c>
      <c r="B645" s="2">
        <v>10</v>
      </c>
      <c r="C645" s="2">
        <v>96</v>
      </c>
      <c r="D645" s="3">
        <v>9.1603059768676758</v>
      </c>
      <c r="E645" s="3">
        <f>D641+D642+D643+D644+D645</f>
        <v>59.351144790649414</v>
      </c>
    </row>
    <row r="646" spans="1:5" x14ac:dyDescent="0.2">
      <c r="A646" s="6" t="s">
        <v>200</v>
      </c>
      <c r="B646" s="2"/>
      <c r="C646" s="2">
        <v>1048</v>
      </c>
      <c r="D646" s="2"/>
    </row>
    <row r="647" spans="1:5" x14ac:dyDescent="0.2">
      <c r="A647" s="6" t="s">
        <v>217</v>
      </c>
      <c r="B647" s="2"/>
      <c r="C647" s="3">
        <v>5.6999998092651367</v>
      </c>
      <c r="D647" s="2"/>
    </row>
    <row r="648" spans="1:5" x14ac:dyDescent="0.2">
      <c r="B648" s="2"/>
      <c r="C648" s="2"/>
      <c r="D648" s="2"/>
    </row>
    <row r="649" spans="1:5" x14ac:dyDescent="0.2">
      <c r="A649" s="5" t="s">
        <v>439</v>
      </c>
      <c r="B649" s="2"/>
      <c r="C649" s="2"/>
      <c r="D649" s="2"/>
    </row>
    <row r="650" spans="1:5" x14ac:dyDescent="0.2">
      <c r="B650" s="2"/>
      <c r="C650" s="2"/>
      <c r="D650" s="2"/>
    </row>
    <row r="651" spans="1:5" x14ac:dyDescent="0.2">
      <c r="A651" s="6" t="s">
        <v>256</v>
      </c>
      <c r="B651" s="2">
        <v>1</v>
      </c>
      <c r="C651" s="2">
        <v>105</v>
      </c>
      <c r="D651" s="3">
        <v>9.9431819915771484</v>
      </c>
    </row>
    <row r="652" spans="1:5" x14ac:dyDescent="0.2">
      <c r="A652" s="6" t="s">
        <v>257</v>
      </c>
      <c r="B652" s="2">
        <v>2</v>
      </c>
      <c r="C652" s="2">
        <v>191</v>
      </c>
      <c r="D652" s="3">
        <v>18.087121963500977</v>
      </c>
    </row>
    <row r="653" spans="1:5" x14ac:dyDescent="0.2">
      <c r="A653" s="6" t="s">
        <v>258</v>
      </c>
      <c r="B653" s="2">
        <v>3</v>
      </c>
      <c r="C653" s="2">
        <v>32</v>
      </c>
      <c r="D653" s="3">
        <v>3.0303030014038086</v>
      </c>
    </row>
    <row r="654" spans="1:5" x14ac:dyDescent="0.2">
      <c r="A654" s="6" t="s">
        <v>259</v>
      </c>
      <c r="B654" s="2">
        <v>4</v>
      </c>
      <c r="C654" s="2">
        <v>56</v>
      </c>
      <c r="D654" s="3">
        <v>5.3030304908752441</v>
      </c>
    </row>
    <row r="655" spans="1:5" x14ac:dyDescent="0.2">
      <c r="A655" s="6" t="s">
        <v>260</v>
      </c>
      <c r="B655" s="2">
        <v>5</v>
      </c>
      <c r="C655" s="2">
        <v>114</v>
      </c>
      <c r="D655" s="3">
        <v>10.795454978942871</v>
      </c>
    </row>
    <row r="656" spans="1:5" x14ac:dyDescent="0.2">
      <c r="A656" s="6" t="s">
        <v>261</v>
      </c>
      <c r="B656" s="2">
        <v>6</v>
      </c>
      <c r="C656" s="2">
        <v>207</v>
      </c>
      <c r="D656" s="3">
        <v>19.602273941040039</v>
      </c>
    </row>
    <row r="657" spans="1:5" x14ac:dyDescent="0.2">
      <c r="A657" s="6" t="s">
        <v>262</v>
      </c>
      <c r="B657" s="2">
        <v>7</v>
      </c>
      <c r="C657" s="2">
        <v>98</v>
      </c>
      <c r="D657" s="3">
        <v>9.2803030014038086</v>
      </c>
    </row>
    <row r="658" spans="1:5" x14ac:dyDescent="0.2">
      <c r="A658" s="6" t="s">
        <v>263</v>
      </c>
      <c r="B658" s="2">
        <v>8</v>
      </c>
      <c r="C658" s="2">
        <v>125</v>
      </c>
      <c r="D658" s="3">
        <v>11.83712100982666</v>
      </c>
    </row>
    <row r="659" spans="1:5" x14ac:dyDescent="0.2">
      <c r="A659" s="6" t="s">
        <v>264</v>
      </c>
      <c r="B659" s="2">
        <v>9</v>
      </c>
      <c r="C659" s="2">
        <v>69</v>
      </c>
      <c r="D659" s="3">
        <v>6.534090518951416</v>
      </c>
    </row>
    <row r="660" spans="1:5" x14ac:dyDescent="0.2">
      <c r="A660" s="6" t="s">
        <v>265</v>
      </c>
      <c r="B660" s="2">
        <v>10</v>
      </c>
      <c r="C660" s="2">
        <v>59</v>
      </c>
      <c r="D660" s="3">
        <v>5.5871210098266602</v>
      </c>
      <c r="E660" s="3">
        <f>D656+D657+D658+D659+D660</f>
        <v>52.840909481048584</v>
      </c>
    </row>
    <row r="661" spans="1:5" x14ac:dyDescent="0.2">
      <c r="A661" s="6" t="s">
        <v>200</v>
      </c>
      <c r="B661" s="2"/>
      <c r="C661" s="2">
        <v>1056</v>
      </c>
      <c r="D661" s="2"/>
    </row>
    <row r="662" spans="1:5" x14ac:dyDescent="0.2">
      <c r="A662" s="6" t="s">
        <v>217</v>
      </c>
      <c r="B662" s="2"/>
      <c r="C662" s="3">
        <v>5.2199997901916504</v>
      </c>
      <c r="D662" s="2"/>
    </row>
    <row r="663" spans="1:5" x14ac:dyDescent="0.2">
      <c r="B663" s="2"/>
      <c r="C663" s="2"/>
      <c r="D663" s="2"/>
    </row>
    <row r="664" spans="1:5" x14ac:dyDescent="0.2">
      <c r="A664" s="5" t="s">
        <v>440</v>
      </c>
      <c r="B664" s="2"/>
      <c r="C664" s="2"/>
      <c r="D664" s="2"/>
    </row>
    <row r="665" spans="1:5" x14ac:dyDescent="0.2">
      <c r="B665" s="2"/>
      <c r="C665" s="2"/>
      <c r="D665" s="2"/>
    </row>
    <row r="666" spans="1:5" x14ac:dyDescent="0.2">
      <c r="A666" s="6" t="s">
        <v>256</v>
      </c>
      <c r="B666" s="2">
        <v>1</v>
      </c>
      <c r="C666" s="2">
        <v>115</v>
      </c>
      <c r="D666" s="3">
        <v>10.879848480224609</v>
      </c>
    </row>
    <row r="667" spans="1:5" x14ac:dyDescent="0.2">
      <c r="A667" s="6" t="s">
        <v>257</v>
      </c>
      <c r="B667" s="2">
        <v>2</v>
      </c>
      <c r="C667" s="2">
        <v>224</v>
      </c>
      <c r="D667" s="3">
        <v>21.192052841186523</v>
      </c>
    </row>
    <row r="668" spans="1:5" x14ac:dyDescent="0.2">
      <c r="A668" s="6" t="s">
        <v>258</v>
      </c>
      <c r="B668" s="2">
        <v>3</v>
      </c>
      <c r="C668" s="2">
        <v>38</v>
      </c>
      <c r="D668" s="3">
        <v>3.5950806140899658</v>
      </c>
    </row>
    <row r="669" spans="1:5" x14ac:dyDescent="0.2">
      <c r="A669" s="6" t="s">
        <v>259</v>
      </c>
      <c r="B669" s="2">
        <v>4</v>
      </c>
      <c r="C669" s="2">
        <v>62</v>
      </c>
      <c r="D669" s="3">
        <v>5.8656578063964844</v>
      </c>
    </row>
    <row r="670" spans="1:5" x14ac:dyDescent="0.2">
      <c r="A670" s="6" t="s">
        <v>260</v>
      </c>
      <c r="B670" s="2">
        <v>5</v>
      </c>
      <c r="C670" s="2">
        <v>110</v>
      </c>
      <c r="D670" s="3">
        <v>10.406811714172363</v>
      </c>
    </row>
    <row r="671" spans="1:5" x14ac:dyDescent="0.2">
      <c r="A671" s="6" t="s">
        <v>261</v>
      </c>
      <c r="B671" s="2">
        <v>6</v>
      </c>
      <c r="C671" s="2">
        <v>115</v>
      </c>
      <c r="D671" s="3">
        <v>10.879848480224609</v>
      </c>
    </row>
    <row r="672" spans="1:5" x14ac:dyDescent="0.2">
      <c r="A672" s="6" t="s">
        <v>262</v>
      </c>
      <c r="B672" s="2">
        <v>7</v>
      </c>
      <c r="C672" s="2">
        <v>152</v>
      </c>
      <c r="D672" s="3">
        <v>14.380322456359863</v>
      </c>
    </row>
    <row r="673" spans="1:5" x14ac:dyDescent="0.2">
      <c r="A673" s="6" t="s">
        <v>263</v>
      </c>
      <c r="B673" s="2">
        <v>8</v>
      </c>
      <c r="C673" s="2">
        <v>99</v>
      </c>
      <c r="D673" s="3">
        <v>9.3661308288574219</v>
      </c>
    </row>
    <row r="674" spans="1:5" x14ac:dyDescent="0.2">
      <c r="A674" s="6" t="s">
        <v>264</v>
      </c>
      <c r="B674" s="2">
        <v>9</v>
      </c>
      <c r="C674" s="2">
        <v>93</v>
      </c>
      <c r="D674" s="3">
        <v>8.7984857559204102</v>
      </c>
    </row>
    <row r="675" spans="1:5" x14ac:dyDescent="0.2">
      <c r="A675" s="6" t="s">
        <v>265</v>
      </c>
      <c r="B675" s="2">
        <v>10</v>
      </c>
      <c r="C675" s="2">
        <v>49</v>
      </c>
      <c r="D675" s="3">
        <v>4.6357617378234863</v>
      </c>
      <c r="E675" s="3">
        <f>D671+D672+D673+D674+D675</f>
        <v>48.060549259185791</v>
      </c>
    </row>
    <row r="676" spans="1:5" x14ac:dyDescent="0.2">
      <c r="A676" s="6" t="s">
        <v>200</v>
      </c>
      <c r="B676" s="2"/>
      <c r="C676" s="2">
        <v>1057</v>
      </c>
      <c r="D676" s="2"/>
    </row>
    <row r="677" spans="1:5" x14ac:dyDescent="0.2">
      <c r="A677" s="6" t="s">
        <v>217</v>
      </c>
      <c r="B677" s="2"/>
      <c r="C677" s="3">
        <v>5.059999942779541</v>
      </c>
      <c r="D677" s="2"/>
    </row>
    <row r="678" spans="1:5" x14ac:dyDescent="0.2">
      <c r="B678" s="2"/>
      <c r="C678" s="2"/>
      <c r="D678" s="2"/>
    </row>
    <row r="679" spans="1:5" x14ac:dyDescent="0.2">
      <c r="A679" s="5" t="s">
        <v>441</v>
      </c>
      <c r="B679" s="2"/>
      <c r="C679" s="2"/>
      <c r="D679" s="2"/>
    </row>
    <row r="680" spans="1:5" x14ac:dyDescent="0.2">
      <c r="B680" s="2"/>
      <c r="C680" s="2"/>
      <c r="D680" s="2"/>
    </row>
    <row r="681" spans="1:5" x14ac:dyDescent="0.2">
      <c r="A681" s="6" t="s">
        <v>256</v>
      </c>
      <c r="B681" s="2">
        <v>1</v>
      </c>
      <c r="C681" s="2">
        <v>174</v>
      </c>
      <c r="D681" s="3">
        <v>16.539924621582031</v>
      </c>
    </row>
    <row r="682" spans="1:5" x14ac:dyDescent="0.2">
      <c r="A682" s="6" t="s">
        <v>257</v>
      </c>
      <c r="B682" s="2">
        <v>2</v>
      </c>
      <c r="C682" s="2">
        <v>226</v>
      </c>
      <c r="D682" s="3">
        <v>21.482889175415039</v>
      </c>
    </row>
    <row r="683" spans="1:5" x14ac:dyDescent="0.2">
      <c r="A683" s="6" t="s">
        <v>258</v>
      </c>
      <c r="B683" s="2">
        <v>3</v>
      </c>
      <c r="C683" s="2">
        <v>31</v>
      </c>
      <c r="D683" s="3">
        <v>2.946768045425415</v>
      </c>
    </row>
    <row r="684" spans="1:5" x14ac:dyDescent="0.2">
      <c r="A684" s="6" t="s">
        <v>259</v>
      </c>
      <c r="B684" s="2">
        <v>4</v>
      </c>
      <c r="C684" s="2">
        <v>67</v>
      </c>
      <c r="D684" s="3">
        <v>6.3688211441040039</v>
      </c>
    </row>
    <row r="685" spans="1:5" x14ac:dyDescent="0.2">
      <c r="A685" s="6" t="s">
        <v>260</v>
      </c>
      <c r="B685" s="2">
        <v>5</v>
      </c>
      <c r="C685" s="2">
        <v>114</v>
      </c>
      <c r="D685" s="3">
        <v>10.836502075195313</v>
      </c>
    </row>
    <row r="686" spans="1:5" x14ac:dyDescent="0.2">
      <c r="A686" s="6" t="s">
        <v>261</v>
      </c>
      <c r="B686" s="2">
        <v>6</v>
      </c>
      <c r="C686" s="2">
        <v>155</v>
      </c>
      <c r="D686" s="3">
        <v>14.733840942382812</v>
      </c>
    </row>
    <row r="687" spans="1:5" x14ac:dyDescent="0.2">
      <c r="A687" s="6" t="s">
        <v>262</v>
      </c>
      <c r="B687" s="2">
        <v>7</v>
      </c>
      <c r="C687" s="2">
        <v>116</v>
      </c>
      <c r="D687" s="3">
        <v>11.026616096496582</v>
      </c>
    </row>
    <row r="688" spans="1:5" x14ac:dyDescent="0.2">
      <c r="A688" s="6" t="s">
        <v>263</v>
      </c>
      <c r="B688" s="2">
        <v>8</v>
      </c>
      <c r="C688" s="2">
        <v>79</v>
      </c>
      <c r="D688" s="3">
        <v>7.5095057487487793</v>
      </c>
    </row>
    <row r="689" spans="1:5" x14ac:dyDescent="0.2">
      <c r="A689" s="6" t="s">
        <v>264</v>
      </c>
      <c r="B689" s="2">
        <v>9</v>
      </c>
      <c r="C689" s="2">
        <v>46</v>
      </c>
      <c r="D689" s="3">
        <v>4.3726234436035156</v>
      </c>
    </row>
    <row r="690" spans="1:5" x14ac:dyDescent="0.2">
      <c r="A690" s="6" t="s">
        <v>265</v>
      </c>
      <c r="B690" s="2">
        <v>10</v>
      </c>
      <c r="C690" s="2">
        <v>44</v>
      </c>
      <c r="D690" s="3">
        <v>4.1825094223022461</v>
      </c>
      <c r="E690" s="3">
        <f>D686+D687+D688+D689+D690</f>
        <v>41.825095653533936</v>
      </c>
    </row>
    <row r="691" spans="1:5" x14ac:dyDescent="0.2">
      <c r="A691" s="6" t="s">
        <v>200</v>
      </c>
      <c r="B691" s="2"/>
      <c r="C691" s="2">
        <v>1052</v>
      </c>
      <c r="D691" s="2"/>
    </row>
    <row r="692" spans="1:5" x14ac:dyDescent="0.2">
      <c r="A692" s="6" t="s">
        <v>217</v>
      </c>
      <c r="B692" s="2"/>
      <c r="C692" s="3">
        <v>4.5500001907348633</v>
      </c>
      <c r="D692" s="2"/>
    </row>
    <row r="693" spans="1:5" x14ac:dyDescent="0.2">
      <c r="B693" s="2"/>
      <c r="C693" s="2"/>
      <c r="D693" s="2"/>
    </row>
    <row r="694" spans="1:5" x14ac:dyDescent="0.2">
      <c r="A694" s="5" t="s">
        <v>442</v>
      </c>
      <c r="B694" s="2"/>
      <c r="C694" s="2"/>
      <c r="D694" s="2"/>
    </row>
    <row r="695" spans="1:5" x14ac:dyDescent="0.2">
      <c r="B695" s="2"/>
      <c r="C695" s="2"/>
      <c r="D695" s="2"/>
    </row>
    <row r="696" spans="1:5" x14ac:dyDescent="0.2">
      <c r="A696" s="6" t="s">
        <v>256</v>
      </c>
      <c r="B696" s="2">
        <v>1</v>
      </c>
      <c r="C696" s="2">
        <v>13</v>
      </c>
      <c r="D696" s="3">
        <v>11.607142448425293</v>
      </c>
    </row>
    <row r="697" spans="1:5" x14ac:dyDescent="0.2">
      <c r="A697" s="6" t="s">
        <v>257</v>
      </c>
      <c r="B697" s="2">
        <v>2</v>
      </c>
      <c r="C697" s="2">
        <v>44</v>
      </c>
      <c r="D697" s="3">
        <v>39.285713195800781</v>
      </c>
    </row>
    <row r="698" spans="1:5" x14ac:dyDescent="0.2">
      <c r="A698" s="6" t="s">
        <v>258</v>
      </c>
      <c r="B698" s="2">
        <v>3</v>
      </c>
      <c r="C698" s="2">
        <v>3</v>
      </c>
      <c r="D698" s="3">
        <v>2.6785714626312256</v>
      </c>
    </row>
    <row r="699" spans="1:5" x14ac:dyDescent="0.2">
      <c r="A699" s="6" t="s">
        <v>259</v>
      </c>
      <c r="B699" s="2">
        <v>4</v>
      </c>
      <c r="C699" s="2">
        <v>5</v>
      </c>
      <c r="D699" s="3">
        <v>4.4642858505249023</v>
      </c>
    </row>
    <row r="700" spans="1:5" x14ac:dyDescent="0.2">
      <c r="A700" s="6" t="s">
        <v>260</v>
      </c>
      <c r="B700" s="2">
        <v>5</v>
      </c>
      <c r="C700" s="2">
        <v>9</v>
      </c>
      <c r="D700" s="3">
        <v>8.0357141494750977</v>
      </c>
    </row>
    <row r="701" spans="1:5" x14ac:dyDescent="0.2">
      <c r="A701" s="6" t="s">
        <v>261</v>
      </c>
      <c r="B701" s="2">
        <v>6</v>
      </c>
      <c r="C701" s="2">
        <v>11</v>
      </c>
      <c r="D701" s="3">
        <v>9.8214282989501953</v>
      </c>
    </row>
    <row r="702" spans="1:5" x14ac:dyDescent="0.2">
      <c r="A702" s="6" t="s">
        <v>262</v>
      </c>
      <c r="B702" s="2">
        <v>7</v>
      </c>
      <c r="C702" s="2">
        <v>4</v>
      </c>
      <c r="D702" s="3">
        <v>3.5714287757873535</v>
      </c>
    </row>
    <row r="703" spans="1:5" x14ac:dyDescent="0.2">
      <c r="A703" s="6" t="s">
        <v>263</v>
      </c>
      <c r="B703" s="2">
        <v>8</v>
      </c>
      <c r="C703" s="2">
        <v>8</v>
      </c>
      <c r="D703" s="3">
        <v>7.142857551574707</v>
      </c>
    </row>
    <row r="704" spans="1:5" x14ac:dyDescent="0.2">
      <c r="A704" s="6" t="s">
        <v>264</v>
      </c>
      <c r="B704" s="2">
        <v>9</v>
      </c>
      <c r="C704" s="2">
        <v>10</v>
      </c>
      <c r="D704" s="3">
        <v>8.9285717010498047</v>
      </c>
    </row>
    <row r="705" spans="1:5" x14ac:dyDescent="0.2">
      <c r="A705" s="6" t="s">
        <v>265</v>
      </c>
      <c r="B705" s="2">
        <v>10</v>
      </c>
      <c r="C705" s="2">
        <v>5</v>
      </c>
      <c r="D705" s="3">
        <v>4.4642858505249023</v>
      </c>
      <c r="E705" s="3">
        <f>D701+D702+D703+D704+D705</f>
        <v>33.928572177886963</v>
      </c>
    </row>
    <row r="706" spans="1:5" x14ac:dyDescent="0.2">
      <c r="A706" s="6" t="s">
        <v>200</v>
      </c>
      <c r="B706" s="2"/>
      <c r="C706" s="2">
        <v>112</v>
      </c>
      <c r="D706" s="2"/>
    </row>
    <row r="707" spans="1:5" x14ac:dyDescent="0.2">
      <c r="A707" s="6" t="s">
        <v>217</v>
      </c>
      <c r="B707" s="2"/>
      <c r="C707" s="3">
        <v>4.2199997901916504</v>
      </c>
      <c r="D707" s="2"/>
    </row>
    <row r="708" spans="1:5" x14ac:dyDescent="0.2">
      <c r="B708" s="2"/>
      <c r="C708" s="2"/>
      <c r="D708" s="2"/>
    </row>
    <row r="709" spans="1:5" x14ac:dyDescent="0.2">
      <c r="A709" s="5" t="s">
        <v>443</v>
      </c>
      <c r="B709" s="2"/>
      <c r="C709" s="2"/>
      <c r="D709" s="2"/>
    </row>
    <row r="710" spans="1:5" x14ac:dyDescent="0.2">
      <c r="B710" s="2"/>
      <c r="C710" s="2"/>
      <c r="D710" s="2"/>
    </row>
    <row r="711" spans="1:5" x14ac:dyDescent="0.2">
      <c r="A711" s="6" t="s">
        <v>207</v>
      </c>
      <c r="B711" s="2"/>
      <c r="C711" s="2">
        <v>224</v>
      </c>
      <c r="D711" s="3">
        <v>21.112159729003906</v>
      </c>
    </row>
    <row r="712" spans="1:5" x14ac:dyDescent="0.2">
      <c r="A712" s="6" t="s">
        <v>231</v>
      </c>
      <c r="B712" s="2"/>
      <c r="C712" s="2">
        <v>837</v>
      </c>
      <c r="D712" s="3">
        <v>78.887847900390625</v>
      </c>
    </row>
    <row r="713" spans="1:5" x14ac:dyDescent="0.2">
      <c r="A713" s="6" t="s">
        <v>200</v>
      </c>
      <c r="B713" s="2"/>
      <c r="C713" s="2">
        <v>1061</v>
      </c>
      <c r="D713" s="2"/>
    </row>
    <row r="714" spans="1:5" x14ac:dyDescent="0.2">
      <c r="B714" s="2"/>
      <c r="C714" s="2"/>
      <c r="D714" s="2"/>
    </row>
    <row r="715" spans="1:5" x14ac:dyDescent="0.2">
      <c r="A715" s="5" t="s">
        <v>444</v>
      </c>
      <c r="B715" s="2"/>
      <c r="C715" s="2"/>
      <c r="D715" s="2"/>
    </row>
    <row r="716" spans="1:5" x14ac:dyDescent="0.2">
      <c r="B716" s="2"/>
      <c r="C716" s="2"/>
      <c r="D716" s="2"/>
    </row>
    <row r="717" spans="1:5" x14ac:dyDescent="0.2">
      <c r="A717" s="6" t="s">
        <v>207</v>
      </c>
      <c r="B717" s="2"/>
      <c r="C717" s="2">
        <v>214</v>
      </c>
      <c r="D717" s="3">
        <v>95.535713195800781</v>
      </c>
    </row>
    <row r="718" spans="1:5" x14ac:dyDescent="0.2">
      <c r="A718" s="6" t="s">
        <v>231</v>
      </c>
      <c r="B718" s="2"/>
      <c r="C718" s="2">
        <v>10</v>
      </c>
      <c r="D718" s="3">
        <v>4.4642858505249023</v>
      </c>
    </row>
    <row r="719" spans="1:5" x14ac:dyDescent="0.2">
      <c r="A719" s="6" t="s">
        <v>200</v>
      </c>
      <c r="B719" s="2"/>
      <c r="C719" s="2">
        <v>224</v>
      </c>
      <c r="D719" s="2"/>
    </row>
    <row r="720" spans="1:5" x14ac:dyDescent="0.2">
      <c r="B720" s="2"/>
      <c r="C720" s="2"/>
      <c r="D720" s="2"/>
    </row>
    <row r="721" spans="1:4" x14ac:dyDescent="0.2">
      <c r="A721" s="5" t="s">
        <v>445</v>
      </c>
      <c r="B721" s="2"/>
      <c r="C721" s="2"/>
      <c r="D721" s="2"/>
    </row>
    <row r="722" spans="1:4" x14ac:dyDescent="0.2">
      <c r="B722" s="2"/>
      <c r="C722" s="2"/>
      <c r="D722" s="2"/>
    </row>
    <row r="723" spans="1:4" x14ac:dyDescent="0.2">
      <c r="A723" s="6" t="s">
        <v>207</v>
      </c>
      <c r="B723" s="2"/>
      <c r="C723" s="2">
        <v>212</v>
      </c>
      <c r="D723" s="3">
        <v>94.642860412597656</v>
      </c>
    </row>
    <row r="724" spans="1:4" x14ac:dyDescent="0.2">
      <c r="A724" s="6" t="s">
        <v>231</v>
      </c>
      <c r="B724" s="2"/>
      <c r="C724" s="2">
        <v>12</v>
      </c>
      <c r="D724" s="3">
        <v>5.3571429252624512</v>
      </c>
    </row>
    <row r="725" spans="1:4" x14ac:dyDescent="0.2">
      <c r="A725" s="6" t="s">
        <v>200</v>
      </c>
      <c r="B725" s="2"/>
      <c r="C725" s="2">
        <v>224</v>
      </c>
      <c r="D725" s="2"/>
    </row>
    <row r="726" spans="1:4" x14ac:dyDescent="0.2">
      <c r="B726" s="2"/>
      <c r="C726" s="2"/>
      <c r="D726" s="2"/>
    </row>
    <row r="727" spans="1:4" x14ac:dyDescent="0.2">
      <c r="A727" s="5" t="s">
        <v>446</v>
      </c>
      <c r="B727" s="2"/>
      <c r="C727" s="2"/>
      <c r="D727" s="2"/>
    </row>
    <row r="728" spans="1:4" x14ac:dyDescent="0.2">
      <c r="B728" s="2"/>
      <c r="C728" s="2"/>
      <c r="D728" s="2"/>
    </row>
    <row r="729" spans="1:4" x14ac:dyDescent="0.2">
      <c r="A729" s="6" t="s">
        <v>207</v>
      </c>
      <c r="B729" s="2"/>
      <c r="C729" s="2">
        <v>180</v>
      </c>
      <c r="D729" s="3">
        <v>80.357139587402344</v>
      </c>
    </row>
    <row r="730" spans="1:4" x14ac:dyDescent="0.2">
      <c r="A730" s="6" t="s">
        <v>231</v>
      </c>
      <c r="B730" s="2"/>
      <c r="C730" s="2">
        <v>44</v>
      </c>
      <c r="D730" s="3">
        <v>19.642856597900391</v>
      </c>
    </row>
    <row r="731" spans="1:4" x14ac:dyDescent="0.2">
      <c r="A731" s="6" t="s">
        <v>200</v>
      </c>
      <c r="B731" s="2"/>
      <c r="C731" s="2">
        <v>224</v>
      </c>
      <c r="D731" s="2"/>
    </row>
    <row r="732" spans="1:4" x14ac:dyDescent="0.2">
      <c r="B732" s="2"/>
      <c r="C732" s="2"/>
      <c r="D732" s="2"/>
    </row>
    <row r="733" spans="1:4" x14ac:dyDescent="0.2">
      <c r="A733" s="5" t="s">
        <v>447</v>
      </c>
      <c r="B733" s="2"/>
      <c r="C733" s="2"/>
      <c r="D733" s="2"/>
    </row>
    <row r="734" spans="1:4" x14ac:dyDescent="0.2">
      <c r="B734" s="2"/>
      <c r="C734" s="2"/>
      <c r="D734" s="2"/>
    </row>
    <row r="735" spans="1:4" x14ac:dyDescent="0.2">
      <c r="A735" s="6" t="s">
        <v>207</v>
      </c>
      <c r="B735" s="2"/>
      <c r="C735" s="2">
        <v>161</v>
      </c>
      <c r="D735" s="3">
        <v>71.875</v>
      </c>
    </row>
    <row r="736" spans="1:4" x14ac:dyDescent="0.2">
      <c r="A736" s="6" t="s">
        <v>231</v>
      </c>
      <c r="B736" s="2"/>
      <c r="C736" s="2">
        <v>63</v>
      </c>
      <c r="D736" s="3">
        <v>28.125</v>
      </c>
    </row>
    <row r="737" spans="1:4" x14ac:dyDescent="0.2">
      <c r="A737" s="6" t="s">
        <v>200</v>
      </c>
      <c r="B737" s="2"/>
      <c r="C737" s="2">
        <v>224</v>
      </c>
      <c r="D737" s="2"/>
    </row>
    <row r="738" spans="1:4" x14ac:dyDescent="0.2">
      <c r="B738" s="2"/>
      <c r="C738" s="2"/>
      <c r="D738" s="2"/>
    </row>
    <row r="739" spans="1:4" x14ac:dyDescent="0.2">
      <c r="A739" s="5" t="s">
        <v>448</v>
      </c>
      <c r="B739" s="2"/>
      <c r="C739" s="2"/>
      <c r="D739" s="2"/>
    </row>
    <row r="740" spans="1:4" x14ac:dyDescent="0.2">
      <c r="B740" s="2"/>
      <c r="C740" s="2"/>
      <c r="D740" s="2"/>
    </row>
    <row r="741" spans="1:4" x14ac:dyDescent="0.2">
      <c r="A741" s="6" t="s">
        <v>207</v>
      </c>
      <c r="B741" s="2"/>
      <c r="C741" s="2">
        <v>125</v>
      </c>
      <c r="D741" s="3">
        <v>55.803573608398438</v>
      </c>
    </row>
    <row r="742" spans="1:4" x14ac:dyDescent="0.2">
      <c r="A742" s="6" t="s">
        <v>231</v>
      </c>
      <c r="B742" s="2"/>
      <c r="C742" s="2">
        <v>99</v>
      </c>
      <c r="D742" s="3">
        <v>44.196430206298828</v>
      </c>
    </row>
    <row r="743" spans="1:4" x14ac:dyDescent="0.2">
      <c r="A743" s="6" t="s">
        <v>200</v>
      </c>
      <c r="B743" s="2"/>
      <c r="C743" s="2">
        <v>224</v>
      </c>
      <c r="D743" s="2"/>
    </row>
    <row r="744" spans="1:4" x14ac:dyDescent="0.2">
      <c r="B744" s="2"/>
      <c r="C744" s="2"/>
      <c r="D744" s="2"/>
    </row>
    <row r="745" spans="1:4" x14ac:dyDescent="0.2">
      <c r="A745" s="5" t="s">
        <v>449</v>
      </c>
      <c r="B745" s="2"/>
      <c r="C745" s="2"/>
      <c r="D745" s="2"/>
    </row>
    <row r="746" spans="1:4" x14ac:dyDescent="0.2">
      <c r="B746" s="2"/>
      <c r="C746" s="2"/>
      <c r="D746" s="2"/>
    </row>
    <row r="747" spans="1:4" x14ac:dyDescent="0.2">
      <c r="A747" s="6" t="s">
        <v>207</v>
      </c>
      <c r="B747" s="2"/>
      <c r="C747" s="2">
        <v>92</v>
      </c>
      <c r="D747" s="3">
        <v>41.071430206298828</v>
      </c>
    </row>
    <row r="748" spans="1:4" x14ac:dyDescent="0.2">
      <c r="A748" s="6" t="s">
        <v>231</v>
      </c>
      <c r="B748" s="2"/>
      <c r="C748" s="2">
        <v>132</v>
      </c>
      <c r="D748" s="3">
        <v>58.928573608398438</v>
      </c>
    </row>
    <row r="749" spans="1:4" x14ac:dyDescent="0.2">
      <c r="A749" s="6" t="s">
        <v>200</v>
      </c>
      <c r="B749" s="2"/>
      <c r="C749" s="2">
        <v>224</v>
      </c>
      <c r="D749" s="2"/>
    </row>
    <row r="750" spans="1:4" x14ac:dyDescent="0.2">
      <c r="B750" s="2"/>
      <c r="C750" s="2"/>
      <c r="D750" s="2"/>
    </row>
    <row r="751" spans="1:4" x14ac:dyDescent="0.2">
      <c r="A751" s="5" t="s">
        <v>450</v>
      </c>
      <c r="B751" s="2"/>
      <c r="C751" s="2"/>
      <c r="D751" s="2"/>
    </row>
    <row r="752" spans="1:4" x14ac:dyDescent="0.2">
      <c r="B752" s="2"/>
      <c r="C752" s="2"/>
      <c r="D752" s="2"/>
    </row>
    <row r="753" spans="1:4" x14ac:dyDescent="0.2">
      <c r="A753" s="6" t="s">
        <v>207</v>
      </c>
      <c r="B753" s="2"/>
      <c r="C753" s="2">
        <v>83</v>
      </c>
      <c r="D753" s="3">
        <v>37.053569793701172</v>
      </c>
    </row>
    <row r="754" spans="1:4" x14ac:dyDescent="0.2">
      <c r="A754" s="6" t="s">
        <v>231</v>
      </c>
      <c r="B754" s="2"/>
      <c r="C754" s="2">
        <v>141</v>
      </c>
      <c r="D754" s="3">
        <v>62.946426391601562</v>
      </c>
    </row>
    <row r="755" spans="1:4" x14ac:dyDescent="0.2">
      <c r="A755" s="6" t="s">
        <v>200</v>
      </c>
      <c r="B755" s="2"/>
      <c r="C755" s="2">
        <v>224</v>
      </c>
      <c r="D755" s="2"/>
    </row>
    <row r="756" spans="1:4" x14ac:dyDescent="0.2">
      <c r="B756" s="2"/>
      <c r="C756" s="2"/>
      <c r="D756" s="2"/>
    </row>
    <row r="757" spans="1:4" x14ac:dyDescent="0.2">
      <c r="A757" s="5" t="s">
        <v>451</v>
      </c>
      <c r="B757" s="2"/>
      <c r="C757" s="2"/>
      <c r="D757" s="2"/>
    </row>
    <row r="758" spans="1:4" x14ac:dyDescent="0.2">
      <c r="B758" s="2"/>
      <c r="C758" s="2"/>
      <c r="D758" s="2"/>
    </row>
    <row r="759" spans="1:4" x14ac:dyDescent="0.2">
      <c r="A759" s="6" t="s">
        <v>207</v>
      </c>
      <c r="B759" s="2"/>
      <c r="C759" s="2">
        <v>34</v>
      </c>
      <c r="D759" s="3">
        <v>3.204524040222168</v>
      </c>
    </row>
    <row r="760" spans="1:4" x14ac:dyDescent="0.2">
      <c r="A760" s="6" t="s">
        <v>231</v>
      </c>
      <c r="B760" s="2"/>
      <c r="C760" s="2">
        <v>1027</v>
      </c>
      <c r="D760" s="3">
        <v>96.795478820800781</v>
      </c>
    </row>
    <row r="761" spans="1:4" x14ac:dyDescent="0.2">
      <c r="A761" s="6" t="s">
        <v>200</v>
      </c>
      <c r="B761" s="2"/>
      <c r="C761" s="2">
        <v>1061</v>
      </c>
      <c r="D761" s="2"/>
    </row>
    <row r="762" spans="1:4" x14ac:dyDescent="0.2">
      <c r="B762" s="2"/>
      <c r="C762" s="2"/>
      <c r="D762" s="2"/>
    </row>
    <row r="763" spans="1:4" x14ac:dyDescent="0.2">
      <c r="A763" s="5" t="s">
        <v>452</v>
      </c>
      <c r="B763" s="2"/>
      <c r="C763" s="2"/>
      <c r="D763" s="2"/>
    </row>
    <row r="764" spans="1:4" x14ac:dyDescent="0.2">
      <c r="B764" s="2"/>
      <c r="C764" s="2"/>
      <c r="D764" s="2"/>
    </row>
    <row r="765" spans="1:4" x14ac:dyDescent="0.2">
      <c r="A765" s="6" t="s">
        <v>207</v>
      </c>
      <c r="B765" s="2"/>
      <c r="C765" s="2">
        <v>28</v>
      </c>
      <c r="D765" s="3">
        <v>82.352943420410156</v>
      </c>
    </row>
    <row r="766" spans="1:4" x14ac:dyDescent="0.2">
      <c r="A766" s="6" t="s">
        <v>231</v>
      </c>
      <c r="B766" s="2"/>
      <c r="C766" s="2">
        <v>6</v>
      </c>
      <c r="D766" s="3">
        <v>17.647058486938477</v>
      </c>
    </row>
    <row r="767" spans="1:4" x14ac:dyDescent="0.2">
      <c r="A767" s="6" t="s">
        <v>200</v>
      </c>
      <c r="B767" s="2"/>
      <c r="C767" s="2">
        <v>34</v>
      </c>
      <c r="D767" s="2"/>
    </row>
    <row r="768" spans="1:4" x14ac:dyDescent="0.2">
      <c r="B768" s="2"/>
      <c r="C768" s="2"/>
      <c r="D768" s="2"/>
    </row>
    <row r="769" spans="1:4" x14ac:dyDescent="0.2">
      <c r="A769" s="5" t="s">
        <v>453</v>
      </c>
      <c r="B769" s="2"/>
      <c r="C769" s="2"/>
      <c r="D769" s="2"/>
    </row>
    <row r="770" spans="1:4" x14ac:dyDescent="0.2">
      <c r="B770" s="2"/>
      <c r="C770" s="2"/>
      <c r="D770" s="2"/>
    </row>
    <row r="771" spans="1:4" x14ac:dyDescent="0.2">
      <c r="A771" s="6" t="s">
        <v>207</v>
      </c>
      <c r="B771" s="2"/>
      <c r="C771" s="2">
        <v>24</v>
      </c>
      <c r="D771" s="3">
        <v>70.588233947753906</v>
      </c>
    </row>
    <row r="772" spans="1:4" x14ac:dyDescent="0.2">
      <c r="A772" s="6" t="s">
        <v>231</v>
      </c>
      <c r="B772" s="2"/>
      <c r="C772" s="2">
        <v>10</v>
      </c>
      <c r="D772" s="3">
        <v>29.411766052246094</v>
      </c>
    </row>
    <row r="773" spans="1:4" x14ac:dyDescent="0.2">
      <c r="A773" s="6" t="s">
        <v>200</v>
      </c>
      <c r="B773" s="2"/>
      <c r="C773" s="2">
        <v>34</v>
      </c>
      <c r="D773" s="2"/>
    </row>
    <row r="774" spans="1:4" x14ac:dyDescent="0.2">
      <c r="B774" s="2"/>
      <c r="C774" s="2"/>
      <c r="D774" s="2"/>
    </row>
    <row r="775" spans="1:4" x14ac:dyDescent="0.2">
      <c r="A775" s="5" t="s">
        <v>454</v>
      </c>
      <c r="B775" s="2"/>
      <c r="C775" s="2"/>
      <c r="D775" s="2"/>
    </row>
    <row r="776" spans="1:4" x14ac:dyDescent="0.2">
      <c r="B776" s="2"/>
      <c r="C776" s="2"/>
      <c r="D776" s="2"/>
    </row>
    <row r="777" spans="1:4" x14ac:dyDescent="0.2">
      <c r="A777" s="6" t="s">
        <v>207</v>
      </c>
      <c r="B777" s="2"/>
      <c r="C777" s="2">
        <v>13</v>
      </c>
      <c r="D777" s="3">
        <v>38.235294342041016</v>
      </c>
    </row>
    <row r="778" spans="1:4" x14ac:dyDescent="0.2">
      <c r="A778" s="6" t="s">
        <v>231</v>
      </c>
      <c r="B778" s="2"/>
      <c r="C778" s="2">
        <v>21</v>
      </c>
      <c r="D778" s="3">
        <v>61.764705657958984</v>
      </c>
    </row>
    <row r="779" spans="1:4" x14ac:dyDescent="0.2">
      <c r="A779" s="6" t="s">
        <v>200</v>
      </c>
      <c r="B779" s="2"/>
      <c r="C779" s="2">
        <v>34</v>
      </c>
      <c r="D779" s="2"/>
    </row>
    <row r="780" spans="1:4" x14ac:dyDescent="0.2">
      <c r="B780" s="2"/>
      <c r="C780" s="2"/>
      <c r="D780" s="2"/>
    </row>
    <row r="781" spans="1:4" x14ac:dyDescent="0.2">
      <c r="A781" s="5" t="s">
        <v>455</v>
      </c>
      <c r="B781" s="2"/>
      <c r="C781" s="2"/>
      <c r="D781" s="2"/>
    </row>
    <row r="782" spans="1:4" x14ac:dyDescent="0.2">
      <c r="B782" s="2"/>
      <c r="C782" s="2"/>
      <c r="D782" s="2"/>
    </row>
    <row r="783" spans="1:4" x14ac:dyDescent="0.2">
      <c r="A783" s="6" t="s">
        <v>207</v>
      </c>
      <c r="B783" s="2"/>
      <c r="C783" s="2">
        <v>2</v>
      </c>
      <c r="D783" s="3">
        <v>5.8823528289794922</v>
      </c>
    </row>
    <row r="784" spans="1:4" x14ac:dyDescent="0.2">
      <c r="A784" s="6" t="s">
        <v>231</v>
      </c>
      <c r="B784" s="2"/>
      <c r="C784" s="2">
        <v>32</v>
      </c>
      <c r="D784" s="3">
        <v>94.117645263671875</v>
      </c>
    </row>
    <row r="785" spans="1:4" x14ac:dyDescent="0.2">
      <c r="A785" s="6" t="s">
        <v>200</v>
      </c>
      <c r="B785" s="2"/>
      <c r="C785" s="2">
        <v>34</v>
      </c>
      <c r="D785" s="2"/>
    </row>
    <row r="786" spans="1:4" x14ac:dyDescent="0.2">
      <c r="B786" s="2"/>
      <c r="C786" s="2"/>
      <c r="D786" s="2"/>
    </row>
    <row r="787" spans="1:4" x14ac:dyDescent="0.2">
      <c r="A787" s="5" t="s">
        <v>456</v>
      </c>
      <c r="B787" s="2"/>
      <c r="C787" s="2"/>
      <c r="D787" s="2"/>
    </row>
    <row r="788" spans="1:4" x14ac:dyDescent="0.2">
      <c r="B788" s="2"/>
      <c r="C788" s="2"/>
      <c r="D788" s="2"/>
    </row>
    <row r="789" spans="1:4" x14ac:dyDescent="0.2">
      <c r="A789" s="6" t="s">
        <v>207</v>
      </c>
      <c r="B789" s="2"/>
      <c r="C789" s="2">
        <v>20</v>
      </c>
      <c r="D789" s="3">
        <v>58.823532104492188</v>
      </c>
    </row>
    <row r="790" spans="1:4" x14ac:dyDescent="0.2">
      <c r="A790" s="6" t="s">
        <v>231</v>
      </c>
      <c r="B790" s="2"/>
      <c r="C790" s="2">
        <v>14</v>
      </c>
      <c r="D790" s="3">
        <v>41.176471710205078</v>
      </c>
    </row>
    <row r="791" spans="1:4" x14ac:dyDescent="0.2">
      <c r="A791" s="6" t="s">
        <v>200</v>
      </c>
      <c r="B791" s="2"/>
      <c r="C791" s="2">
        <v>34</v>
      </c>
      <c r="D791" s="2"/>
    </row>
    <row r="792" spans="1:4" x14ac:dyDescent="0.2">
      <c r="B792" s="2"/>
      <c r="C792" s="2"/>
      <c r="D792" s="2"/>
    </row>
    <row r="793" spans="1:4" x14ac:dyDescent="0.2">
      <c r="A793" s="5" t="s">
        <v>457</v>
      </c>
      <c r="B793" s="2"/>
      <c r="C793" s="2"/>
      <c r="D793" s="2"/>
    </row>
    <row r="794" spans="1:4" x14ac:dyDescent="0.2">
      <c r="B794" s="2"/>
      <c r="C794" s="2"/>
      <c r="D794" s="2"/>
    </row>
    <row r="795" spans="1:4" x14ac:dyDescent="0.2">
      <c r="A795" s="6" t="s">
        <v>207</v>
      </c>
      <c r="B795" s="2"/>
      <c r="C795" s="2">
        <v>22</v>
      </c>
      <c r="D795" s="3">
        <v>64.705886840820313</v>
      </c>
    </row>
    <row r="796" spans="1:4" x14ac:dyDescent="0.2">
      <c r="A796" s="6" t="s">
        <v>231</v>
      </c>
      <c r="B796" s="2"/>
      <c r="C796" s="2">
        <v>12</v>
      </c>
      <c r="D796" s="3">
        <v>35.294116973876953</v>
      </c>
    </row>
    <row r="797" spans="1:4" x14ac:dyDescent="0.2">
      <c r="A797" s="6" t="s">
        <v>200</v>
      </c>
      <c r="B797" s="2"/>
      <c r="C797" s="2">
        <v>34</v>
      </c>
      <c r="D797" s="2"/>
    </row>
    <row r="798" spans="1:4" x14ac:dyDescent="0.2">
      <c r="B798" s="2"/>
      <c r="C798" s="2"/>
      <c r="D798" s="2"/>
    </row>
    <row r="799" spans="1:4" x14ac:dyDescent="0.2">
      <c r="A799" s="5" t="s">
        <v>458</v>
      </c>
      <c r="B799" s="2"/>
      <c r="C799" s="2"/>
      <c r="D799" s="2"/>
    </row>
    <row r="800" spans="1:4" x14ac:dyDescent="0.2">
      <c r="B800" s="2"/>
      <c r="C800" s="2"/>
      <c r="D800" s="2"/>
    </row>
    <row r="801" spans="1:4" x14ac:dyDescent="0.2">
      <c r="A801" s="6" t="s">
        <v>207</v>
      </c>
      <c r="B801" s="2"/>
      <c r="C801" s="2">
        <v>6</v>
      </c>
      <c r="D801" s="3">
        <v>17.647058486938477</v>
      </c>
    </row>
    <row r="802" spans="1:4" x14ac:dyDescent="0.2">
      <c r="A802" s="6" t="s">
        <v>231</v>
      </c>
      <c r="B802" s="2"/>
      <c r="C802" s="2">
        <v>28</v>
      </c>
      <c r="D802" s="3">
        <v>82.352943420410156</v>
      </c>
    </row>
    <row r="803" spans="1:4" x14ac:dyDescent="0.2">
      <c r="A803" s="6" t="s">
        <v>200</v>
      </c>
      <c r="B803" s="2"/>
      <c r="C803" s="2">
        <v>34</v>
      </c>
      <c r="D803" s="2"/>
    </row>
    <row r="804" spans="1:4" x14ac:dyDescent="0.2">
      <c r="B804" s="2"/>
      <c r="C804" s="2"/>
      <c r="D804" s="2"/>
    </row>
    <row r="805" spans="1:4" x14ac:dyDescent="0.2">
      <c r="A805" s="5" t="s">
        <v>459</v>
      </c>
      <c r="B805" s="2"/>
      <c r="C805" s="2"/>
      <c r="D805" s="2"/>
    </row>
    <row r="806" spans="1:4" x14ac:dyDescent="0.2">
      <c r="B806" s="2"/>
      <c r="C806" s="2"/>
      <c r="D806" s="2"/>
    </row>
    <row r="807" spans="1:4" x14ac:dyDescent="0.2">
      <c r="A807" s="6" t="s">
        <v>207</v>
      </c>
      <c r="B807" s="2"/>
      <c r="C807" s="2">
        <v>38</v>
      </c>
      <c r="D807" s="3">
        <v>3.5815267562866211</v>
      </c>
    </row>
    <row r="808" spans="1:4" x14ac:dyDescent="0.2">
      <c r="A808" s="6" t="s">
        <v>231</v>
      </c>
      <c r="B808" s="2"/>
      <c r="C808" s="2">
        <v>1023</v>
      </c>
      <c r="D808" s="3">
        <v>96.418472290039063</v>
      </c>
    </row>
    <row r="809" spans="1:4" x14ac:dyDescent="0.2">
      <c r="A809" s="6" t="s">
        <v>200</v>
      </c>
      <c r="B809" s="2"/>
      <c r="C809" s="2">
        <v>1061</v>
      </c>
      <c r="D809" s="2"/>
    </row>
    <row r="810" spans="1:4" x14ac:dyDescent="0.2">
      <c r="B810" s="2"/>
      <c r="C810" s="2"/>
      <c r="D810" s="2"/>
    </row>
    <row r="811" spans="1:4" x14ac:dyDescent="0.2">
      <c r="A811" s="5" t="s">
        <v>460</v>
      </c>
      <c r="B811" s="2"/>
      <c r="C811" s="2"/>
      <c r="D811" s="2"/>
    </row>
    <row r="812" spans="1:4" x14ac:dyDescent="0.2">
      <c r="B812" s="2"/>
      <c r="C812" s="2"/>
      <c r="D812" s="2"/>
    </row>
    <row r="813" spans="1:4" x14ac:dyDescent="0.2">
      <c r="A813" s="6" t="s">
        <v>207</v>
      </c>
      <c r="B813" s="2"/>
      <c r="C813" s="2">
        <v>37</v>
      </c>
      <c r="D813" s="3">
        <v>97.368415832519531</v>
      </c>
    </row>
    <row r="814" spans="1:4" x14ac:dyDescent="0.2">
      <c r="A814" s="6" t="s">
        <v>231</v>
      </c>
      <c r="B814" s="2"/>
      <c r="C814" s="2">
        <v>1</v>
      </c>
      <c r="D814" s="3">
        <v>2.6315789222717285</v>
      </c>
    </row>
    <row r="815" spans="1:4" x14ac:dyDescent="0.2">
      <c r="A815" s="6" t="s">
        <v>200</v>
      </c>
      <c r="B815" s="2"/>
      <c r="C815" s="2">
        <v>38</v>
      </c>
      <c r="D815" s="2"/>
    </row>
    <row r="816" spans="1:4" x14ac:dyDescent="0.2">
      <c r="B816" s="2"/>
      <c r="C816" s="2"/>
      <c r="D816" s="2"/>
    </row>
    <row r="817" spans="1:4" x14ac:dyDescent="0.2">
      <c r="A817" s="5" t="s">
        <v>461</v>
      </c>
      <c r="B817" s="2"/>
      <c r="C817" s="2"/>
      <c r="D817" s="2"/>
    </row>
    <row r="818" spans="1:4" x14ac:dyDescent="0.2">
      <c r="B818" s="2"/>
      <c r="C818" s="2"/>
      <c r="D818" s="2"/>
    </row>
    <row r="819" spans="1:4" x14ac:dyDescent="0.2">
      <c r="A819" s="6" t="s">
        <v>207</v>
      </c>
      <c r="B819" s="2"/>
      <c r="C819" s="2">
        <v>36</v>
      </c>
      <c r="D819" s="3">
        <v>94.736846923828125</v>
      </c>
    </row>
    <row r="820" spans="1:4" x14ac:dyDescent="0.2">
      <c r="A820" s="6" t="s">
        <v>231</v>
      </c>
      <c r="B820" s="2"/>
      <c r="C820" s="2">
        <v>2</v>
      </c>
      <c r="D820" s="3">
        <v>5.263157844543457</v>
      </c>
    </row>
    <row r="821" spans="1:4" x14ac:dyDescent="0.2">
      <c r="A821" s="6" t="s">
        <v>200</v>
      </c>
      <c r="B821" s="2"/>
      <c r="C821" s="2">
        <v>38</v>
      </c>
      <c r="D821" s="2"/>
    </row>
    <row r="822" spans="1:4" x14ac:dyDescent="0.2">
      <c r="B822" s="2"/>
      <c r="C822" s="2"/>
      <c r="D822" s="2"/>
    </row>
    <row r="823" spans="1:4" x14ac:dyDescent="0.2">
      <c r="A823" s="5" t="s">
        <v>462</v>
      </c>
      <c r="B823" s="2"/>
      <c r="C823" s="2"/>
      <c r="D823" s="2"/>
    </row>
    <row r="824" spans="1:4" x14ac:dyDescent="0.2">
      <c r="B824" s="2"/>
      <c r="C824" s="2"/>
      <c r="D824" s="2"/>
    </row>
    <row r="825" spans="1:4" x14ac:dyDescent="0.2">
      <c r="A825" s="6" t="s">
        <v>207</v>
      </c>
      <c r="B825" s="2"/>
      <c r="C825" s="2">
        <v>35</v>
      </c>
      <c r="D825" s="3">
        <v>92.105262756347656</v>
      </c>
    </row>
    <row r="826" spans="1:4" x14ac:dyDescent="0.2">
      <c r="A826" s="6" t="s">
        <v>231</v>
      </c>
      <c r="B826" s="2"/>
      <c r="C826" s="2">
        <v>3</v>
      </c>
      <c r="D826" s="3">
        <v>7.8947362899780273</v>
      </c>
    </row>
    <row r="827" spans="1:4" x14ac:dyDescent="0.2">
      <c r="A827" s="6" t="s">
        <v>200</v>
      </c>
      <c r="B827" s="2"/>
      <c r="C827" s="2">
        <v>38</v>
      </c>
      <c r="D827" s="2"/>
    </row>
    <row r="828" spans="1:4" x14ac:dyDescent="0.2">
      <c r="B828" s="2"/>
      <c r="C828" s="2"/>
      <c r="D828" s="2"/>
    </row>
    <row r="829" spans="1:4" x14ac:dyDescent="0.2">
      <c r="A829" s="5" t="s">
        <v>463</v>
      </c>
      <c r="B829" s="2"/>
      <c r="C829" s="2"/>
      <c r="D829" s="2"/>
    </row>
    <row r="830" spans="1:4" x14ac:dyDescent="0.2">
      <c r="B830" s="2"/>
      <c r="C830" s="2"/>
      <c r="D830" s="2"/>
    </row>
    <row r="831" spans="1:4" x14ac:dyDescent="0.2">
      <c r="A831" s="6" t="s">
        <v>207</v>
      </c>
      <c r="B831" s="2"/>
      <c r="C831" s="2">
        <v>1</v>
      </c>
      <c r="D831" s="3">
        <v>2.6315789222717285</v>
      </c>
    </row>
    <row r="832" spans="1:4" x14ac:dyDescent="0.2">
      <c r="A832" s="6" t="s">
        <v>231</v>
      </c>
      <c r="B832" s="2"/>
      <c r="C832" s="2">
        <v>37</v>
      </c>
      <c r="D832" s="3">
        <v>97.368415832519531</v>
      </c>
    </row>
    <row r="833" spans="1:4" x14ac:dyDescent="0.2">
      <c r="A833" s="6" t="s">
        <v>200</v>
      </c>
      <c r="B833" s="2"/>
      <c r="C833" s="2">
        <v>38</v>
      </c>
      <c r="D833" s="2"/>
    </row>
    <row r="834" spans="1:4" x14ac:dyDescent="0.2">
      <c r="B834" s="2"/>
      <c r="C834" s="2"/>
      <c r="D834" s="2"/>
    </row>
    <row r="835" spans="1:4" x14ac:dyDescent="0.2">
      <c r="A835" s="5" t="s">
        <v>464</v>
      </c>
      <c r="B835" s="2"/>
      <c r="C835" s="2"/>
      <c r="D835" s="2"/>
    </row>
    <row r="836" spans="1:4" x14ac:dyDescent="0.2">
      <c r="B836" s="2"/>
      <c r="C836" s="2"/>
      <c r="D836" s="2"/>
    </row>
    <row r="837" spans="1:4" x14ac:dyDescent="0.2">
      <c r="A837" s="6" t="s">
        <v>207</v>
      </c>
      <c r="B837" s="2"/>
      <c r="C837" s="2">
        <v>30</v>
      </c>
      <c r="D837" s="3">
        <v>78.947372436523438</v>
      </c>
    </row>
    <row r="838" spans="1:4" x14ac:dyDescent="0.2">
      <c r="A838" s="6" t="s">
        <v>231</v>
      </c>
      <c r="B838" s="2"/>
      <c r="C838" s="2">
        <v>8</v>
      </c>
      <c r="D838" s="3">
        <v>21.052631378173828</v>
      </c>
    </row>
    <row r="839" spans="1:4" x14ac:dyDescent="0.2">
      <c r="A839" s="6" t="s">
        <v>200</v>
      </c>
      <c r="B839" s="2"/>
      <c r="C839" s="2">
        <v>38</v>
      </c>
      <c r="D839" s="2"/>
    </row>
    <row r="840" spans="1:4" x14ac:dyDescent="0.2">
      <c r="B840" s="2"/>
      <c r="C840" s="2"/>
      <c r="D840" s="2"/>
    </row>
    <row r="841" spans="1:4" x14ac:dyDescent="0.2">
      <c r="A841" s="5" t="s">
        <v>465</v>
      </c>
      <c r="B841" s="2"/>
      <c r="C841" s="2"/>
      <c r="D841" s="2"/>
    </row>
    <row r="842" spans="1:4" x14ac:dyDescent="0.2">
      <c r="B842" s="2"/>
      <c r="C842" s="2"/>
      <c r="D842" s="2"/>
    </row>
    <row r="843" spans="1:4" x14ac:dyDescent="0.2">
      <c r="A843" s="6" t="s">
        <v>207</v>
      </c>
      <c r="B843" s="2"/>
      <c r="C843" s="2">
        <v>30</v>
      </c>
      <c r="D843" s="3">
        <v>78.947372436523438</v>
      </c>
    </row>
    <row r="844" spans="1:4" x14ac:dyDescent="0.2">
      <c r="A844" s="6" t="s">
        <v>231</v>
      </c>
      <c r="B844" s="2"/>
      <c r="C844" s="2">
        <v>8</v>
      </c>
      <c r="D844" s="3">
        <v>21.052631378173828</v>
      </c>
    </row>
    <row r="845" spans="1:4" x14ac:dyDescent="0.2">
      <c r="A845" s="6" t="s">
        <v>200</v>
      </c>
      <c r="B845" s="2"/>
      <c r="C845" s="2">
        <v>38</v>
      </c>
      <c r="D845" s="2"/>
    </row>
    <row r="846" spans="1:4" x14ac:dyDescent="0.2">
      <c r="B846" s="2"/>
      <c r="C846" s="2"/>
      <c r="D846" s="2"/>
    </row>
    <row r="847" spans="1:4" x14ac:dyDescent="0.2">
      <c r="A847" s="5" t="s">
        <v>466</v>
      </c>
      <c r="B847" s="2"/>
      <c r="C847" s="2"/>
      <c r="D847" s="2"/>
    </row>
    <row r="848" spans="1:4" x14ac:dyDescent="0.2">
      <c r="B848" s="2"/>
      <c r="C848" s="2"/>
      <c r="D848" s="2"/>
    </row>
    <row r="849" spans="1:4" x14ac:dyDescent="0.2">
      <c r="A849" s="6" t="s">
        <v>207</v>
      </c>
      <c r="B849" s="2"/>
      <c r="C849" s="2">
        <v>6</v>
      </c>
      <c r="D849" s="3">
        <v>15.789472579956055</v>
      </c>
    </row>
    <row r="850" spans="1:4" x14ac:dyDescent="0.2">
      <c r="A850" s="6" t="s">
        <v>231</v>
      </c>
      <c r="B850" s="2"/>
      <c r="C850" s="2">
        <v>32</v>
      </c>
      <c r="D850" s="3">
        <v>84.210525512695312</v>
      </c>
    </row>
    <row r="851" spans="1:4" x14ac:dyDescent="0.2">
      <c r="A851" s="6" t="s">
        <v>200</v>
      </c>
      <c r="B851" s="2"/>
      <c r="C851" s="2">
        <v>38</v>
      </c>
      <c r="D851" s="2"/>
    </row>
    <row r="852" spans="1:4" x14ac:dyDescent="0.2">
      <c r="B852" s="2"/>
      <c r="C852" s="2"/>
      <c r="D852" s="2"/>
    </row>
    <row r="853" spans="1:4" x14ac:dyDescent="0.2">
      <c r="A853" s="5" t="s">
        <v>467</v>
      </c>
      <c r="B853" s="2"/>
      <c r="C853" s="2"/>
      <c r="D853" s="2"/>
    </row>
    <row r="854" spans="1:4" x14ac:dyDescent="0.2">
      <c r="B854" s="2"/>
      <c r="C854" s="2"/>
      <c r="D854" s="2"/>
    </row>
    <row r="855" spans="1:4" x14ac:dyDescent="0.2">
      <c r="A855" s="6" t="s">
        <v>207</v>
      </c>
      <c r="B855" s="2"/>
      <c r="C855" s="2">
        <v>18</v>
      </c>
      <c r="D855" s="3">
        <v>1.6965126991271973</v>
      </c>
    </row>
    <row r="856" spans="1:4" x14ac:dyDescent="0.2">
      <c r="A856" s="6" t="s">
        <v>231</v>
      </c>
      <c r="B856" s="2"/>
      <c r="C856" s="2">
        <v>1043</v>
      </c>
      <c r="D856" s="3">
        <v>98.303482055664063</v>
      </c>
    </row>
    <row r="857" spans="1:4" x14ac:dyDescent="0.2">
      <c r="A857" s="6" t="s">
        <v>200</v>
      </c>
      <c r="B857" s="2"/>
      <c r="C857" s="2">
        <v>1061</v>
      </c>
      <c r="D857" s="2"/>
    </row>
    <row r="858" spans="1:4" x14ac:dyDescent="0.2">
      <c r="B858" s="2"/>
      <c r="C858" s="2"/>
      <c r="D858" s="2"/>
    </row>
    <row r="859" spans="1:4" x14ac:dyDescent="0.2">
      <c r="A859" s="5" t="s">
        <v>468</v>
      </c>
      <c r="B859" s="2"/>
      <c r="C859" s="2"/>
      <c r="D859" s="2"/>
    </row>
    <row r="860" spans="1:4" x14ac:dyDescent="0.2">
      <c r="B860" s="2"/>
      <c r="C860" s="2"/>
      <c r="D860" s="2"/>
    </row>
    <row r="861" spans="1:4" x14ac:dyDescent="0.2">
      <c r="A861" s="6" t="s">
        <v>207</v>
      </c>
      <c r="B861" s="2"/>
      <c r="C861" s="2">
        <v>9</v>
      </c>
      <c r="D861" s="2">
        <v>50</v>
      </c>
    </row>
    <row r="862" spans="1:4" x14ac:dyDescent="0.2">
      <c r="A862" s="6" t="s">
        <v>231</v>
      </c>
      <c r="B862" s="2"/>
      <c r="C862" s="2">
        <v>9</v>
      </c>
      <c r="D862" s="2">
        <v>50</v>
      </c>
    </row>
    <row r="863" spans="1:4" x14ac:dyDescent="0.2">
      <c r="A863" s="6" t="s">
        <v>200</v>
      </c>
      <c r="B863" s="2"/>
      <c r="C863" s="2">
        <v>18</v>
      </c>
      <c r="D863" s="2"/>
    </row>
    <row r="864" spans="1:4" x14ac:dyDescent="0.2">
      <c r="B864" s="2"/>
      <c r="C864" s="2"/>
      <c r="D864" s="2"/>
    </row>
    <row r="865" spans="1:15" x14ac:dyDescent="0.2">
      <c r="A865" s="5" t="s">
        <v>469</v>
      </c>
      <c r="B865" s="2"/>
      <c r="C865" s="2"/>
      <c r="D865" s="2"/>
    </row>
    <row r="866" spans="1:15" x14ac:dyDescent="0.2">
      <c r="B866" s="2"/>
      <c r="C866" s="2"/>
      <c r="D866" s="2"/>
    </row>
    <row r="867" spans="1:15" x14ac:dyDescent="0.2">
      <c r="A867" s="6" t="s">
        <v>207</v>
      </c>
      <c r="B867" s="2"/>
      <c r="C867" s="2">
        <v>11</v>
      </c>
      <c r="D867" s="3">
        <v>61.111110687255859</v>
      </c>
    </row>
    <row r="868" spans="1:15" x14ac:dyDescent="0.2">
      <c r="A868" s="6" t="s">
        <v>231</v>
      </c>
      <c r="B868" s="2"/>
      <c r="C868" s="2">
        <v>7</v>
      </c>
      <c r="D868" s="3">
        <v>38.888889312744141</v>
      </c>
    </row>
    <row r="869" spans="1:15" ht="13.5" thickBot="1" x14ac:dyDescent="0.25">
      <c r="A869" s="6" t="s">
        <v>200</v>
      </c>
      <c r="B869" s="2"/>
      <c r="C869" s="2">
        <v>18</v>
      </c>
      <c r="D869" s="2"/>
    </row>
    <row r="870" spans="1:15" ht="18.75" thickBot="1" x14ac:dyDescent="0.25">
      <c r="B870" s="2"/>
      <c r="C870" s="2"/>
      <c r="D870" s="2"/>
      <c r="G870" s="64"/>
      <c r="H870" s="13" t="s">
        <v>542</v>
      </c>
      <c r="I870" s="13" t="s">
        <v>543</v>
      </c>
      <c r="J870" s="13" t="s">
        <v>544</v>
      </c>
      <c r="K870" s="13" t="s">
        <v>545</v>
      </c>
      <c r="L870" s="13" t="s">
        <v>546</v>
      </c>
      <c r="M870" s="13" t="s">
        <v>547</v>
      </c>
      <c r="N870" s="13" t="s">
        <v>548</v>
      </c>
      <c r="O870" s="13" t="s">
        <v>549</v>
      </c>
    </row>
    <row r="871" spans="1:15" ht="13.5" thickBot="1" x14ac:dyDescent="0.25">
      <c r="A871" s="5" t="s">
        <v>470</v>
      </c>
      <c r="B871" s="2"/>
      <c r="C871" s="2"/>
      <c r="D871" s="2"/>
      <c r="G871" s="65" t="s">
        <v>550</v>
      </c>
      <c r="H871" s="14">
        <f>D711</f>
        <v>21.112159729003906</v>
      </c>
      <c r="I871" s="14">
        <f>D717</f>
        <v>95.535713195800781</v>
      </c>
      <c r="J871" s="14">
        <f>D723</f>
        <v>94.642860412597656</v>
      </c>
      <c r="K871" s="14">
        <f>D729</f>
        <v>80.357139587402344</v>
      </c>
      <c r="L871" s="14">
        <f>D735</f>
        <v>71.875</v>
      </c>
      <c r="M871" s="14">
        <f>D741</f>
        <v>55.803573608398438</v>
      </c>
      <c r="N871" s="14">
        <f>D747</f>
        <v>41.071430206298828</v>
      </c>
      <c r="O871" s="14">
        <f>D753</f>
        <v>37.053569793701172</v>
      </c>
    </row>
    <row r="872" spans="1:15" ht="13.5" thickBot="1" x14ac:dyDescent="0.25">
      <c r="B872" s="2"/>
      <c r="C872" s="2"/>
      <c r="D872" s="2"/>
      <c r="G872" s="65" t="s">
        <v>551</v>
      </c>
      <c r="H872" s="14">
        <f>D759</f>
        <v>3.204524040222168</v>
      </c>
      <c r="I872" s="14">
        <f>D765</f>
        <v>82.352943420410156</v>
      </c>
      <c r="J872" s="14">
        <f>D771</f>
        <v>70.588233947753906</v>
      </c>
      <c r="K872" s="14">
        <f>D777</f>
        <v>38.235294342041016</v>
      </c>
      <c r="L872" s="14">
        <f>D789</f>
        <v>58.823532104492188</v>
      </c>
      <c r="M872" s="14">
        <f>D789</f>
        <v>58.823532104492188</v>
      </c>
      <c r="N872" s="14">
        <f>D795</f>
        <v>64.705886840820313</v>
      </c>
      <c r="O872" s="14">
        <f>D801</f>
        <v>17.647058486938477</v>
      </c>
    </row>
    <row r="873" spans="1:15" ht="13.5" thickBot="1" x14ac:dyDescent="0.25">
      <c r="A873" s="6" t="s">
        <v>207</v>
      </c>
      <c r="B873" s="2"/>
      <c r="C873" s="2">
        <v>6</v>
      </c>
      <c r="D873" s="3">
        <v>33.333335876464844</v>
      </c>
      <c r="G873" s="65" t="s">
        <v>552</v>
      </c>
      <c r="H873" s="14">
        <f>D807</f>
        <v>3.5815267562866211</v>
      </c>
      <c r="I873" s="14">
        <f>D813</f>
        <v>97.368415832519531</v>
      </c>
      <c r="J873" s="29"/>
      <c r="K873" s="29"/>
      <c r="L873" s="30"/>
      <c r="M873" s="14">
        <f>D837</f>
        <v>78.947372436523438</v>
      </c>
      <c r="N873" s="14">
        <f>D843</f>
        <v>78.947372436523438</v>
      </c>
      <c r="O873" s="14">
        <f>D849</f>
        <v>15.789472579956055</v>
      </c>
    </row>
    <row r="874" spans="1:15" ht="13.5" thickBot="1" x14ac:dyDescent="0.25">
      <c r="A874" s="6" t="s">
        <v>231</v>
      </c>
      <c r="B874" s="2"/>
      <c r="C874" s="2">
        <v>12</v>
      </c>
      <c r="D874" s="3">
        <v>66.666671752929688</v>
      </c>
      <c r="G874" s="65" t="s">
        <v>553</v>
      </c>
      <c r="H874" s="14">
        <f>D855</f>
        <v>1.6965126991271973</v>
      </c>
      <c r="I874" s="14">
        <f>D867</f>
        <v>61.111110687255859</v>
      </c>
      <c r="J874" s="14">
        <f>D867</f>
        <v>61.111110687255859</v>
      </c>
      <c r="K874" s="14">
        <f>D873</f>
        <v>33.333335876464844</v>
      </c>
      <c r="L874" s="30"/>
      <c r="M874" s="14">
        <f>D884</f>
        <v>16.666667938232422</v>
      </c>
      <c r="N874" s="14">
        <f>D890</f>
        <v>27.777778625488281</v>
      </c>
      <c r="O874" s="14">
        <f>D896</f>
        <v>5.5555558204650879</v>
      </c>
    </row>
    <row r="875" spans="1:15" ht="13.5" thickBot="1" x14ac:dyDescent="0.25">
      <c r="A875" s="6" t="s">
        <v>200</v>
      </c>
      <c r="B875" s="2"/>
      <c r="C875" s="2">
        <v>18</v>
      </c>
      <c r="D875" s="2"/>
      <c r="G875" s="65" t="s">
        <v>554</v>
      </c>
      <c r="H875" s="14">
        <f>D902</f>
        <v>4.147031307220459</v>
      </c>
      <c r="I875" s="14">
        <f>D908</f>
        <v>97.727272033691406</v>
      </c>
      <c r="J875" s="14">
        <f>D914</f>
        <v>90.909095764160156</v>
      </c>
      <c r="K875" s="14">
        <f>D920</f>
        <v>63.636363983154297</v>
      </c>
      <c r="L875" s="14">
        <f>D926</f>
        <v>18.181818008422852</v>
      </c>
      <c r="M875" s="14">
        <f>D932</f>
        <v>45.454547882080078</v>
      </c>
      <c r="N875" s="14">
        <f>D938</f>
        <v>38.636363983154297</v>
      </c>
      <c r="O875" s="14">
        <f>D944</f>
        <v>18.181818008422852</v>
      </c>
    </row>
    <row r="876" spans="1:15" x14ac:dyDescent="0.2">
      <c r="B876" s="2"/>
      <c r="C876" s="2"/>
      <c r="D876" s="2"/>
    </row>
    <row r="877" spans="1:15" x14ac:dyDescent="0.2">
      <c r="A877" s="5" t="s">
        <v>471</v>
      </c>
      <c r="B877" s="2"/>
      <c r="C877" s="2"/>
      <c r="D877" s="2"/>
    </row>
    <row r="878" spans="1:15" x14ac:dyDescent="0.2">
      <c r="B878" s="2"/>
      <c r="C878" s="2"/>
      <c r="D878" s="2"/>
    </row>
    <row r="879" spans="1:15" x14ac:dyDescent="0.2">
      <c r="A879" s="6" t="s">
        <v>231</v>
      </c>
      <c r="B879" s="2"/>
      <c r="C879" s="2">
        <v>18</v>
      </c>
      <c r="D879" s="2">
        <v>100</v>
      </c>
    </row>
    <row r="880" spans="1:15" x14ac:dyDescent="0.2">
      <c r="A880" s="6" t="s">
        <v>200</v>
      </c>
      <c r="B880" s="2"/>
      <c r="C880" s="2">
        <v>18</v>
      </c>
      <c r="D880" s="2"/>
    </row>
    <row r="881" spans="1:22" ht="18" x14ac:dyDescent="0.2">
      <c r="B881" s="2"/>
      <c r="C881" s="2"/>
      <c r="D881" s="2"/>
      <c r="G881" s="66"/>
      <c r="H881" s="32" t="s">
        <v>542</v>
      </c>
      <c r="I881" s="31"/>
      <c r="J881" s="32" t="s">
        <v>543</v>
      </c>
      <c r="K881" s="31"/>
      <c r="L881" s="32" t="s">
        <v>544</v>
      </c>
      <c r="M881" s="31"/>
      <c r="N881" s="32" t="s">
        <v>545</v>
      </c>
      <c r="O881" s="31"/>
      <c r="P881" s="32" t="s">
        <v>546</v>
      </c>
      <c r="Q881" s="31"/>
      <c r="R881" s="32" t="s">
        <v>547</v>
      </c>
      <c r="S881" s="31"/>
      <c r="T881" s="32" t="s">
        <v>548</v>
      </c>
      <c r="U881" s="31"/>
      <c r="V881" s="32" t="s">
        <v>549</v>
      </c>
    </row>
    <row r="882" spans="1:22" x14ac:dyDescent="0.2">
      <c r="A882" s="5" t="s">
        <v>472</v>
      </c>
      <c r="B882" s="2"/>
      <c r="C882" s="2"/>
      <c r="D882" s="2"/>
      <c r="G882" s="67" t="s">
        <v>553</v>
      </c>
      <c r="H882" s="34">
        <v>1.6965126991271973</v>
      </c>
      <c r="I882" s="33" t="s">
        <v>553</v>
      </c>
      <c r="J882" s="34">
        <v>61.111110687255859</v>
      </c>
      <c r="K882" s="33" t="s">
        <v>553</v>
      </c>
      <c r="L882" s="34">
        <v>61.111110687255859</v>
      </c>
      <c r="M882" s="33" t="s">
        <v>553</v>
      </c>
      <c r="N882" s="34">
        <v>33.333335876464844</v>
      </c>
      <c r="O882" s="33" t="s">
        <v>553</v>
      </c>
      <c r="P882" s="35"/>
      <c r="Q882" s="33" t="s">
        <v>553</v>
      </c>
      <c r="R882" s="34">
        <v>16.666667938232422</v>
      </c>
      <c r="S882" s="33" t="s">
        <v>553</v>
      </c>
      <c r="T882" s="34">
        <v>27.777778625488281</v>
      </c>
      <c r="U882" s="33" t="s">
        <v>553</v>
      </c>
      <c r="V882" s="34">
        <v>5.5555558204650879</v>
      </c>
    </row>
    <row r="883" spans="1:22" ht="18" x14ac:dyDescent="0.2">
      <c r="B883" s="2"/>
      <c r="C883" s="2"/>
      <c r="D883" s="2"/>
      <c r="G883" s="67" t="s">
        <v>551</v>
      </c>
      <c r="H883" s="34">
        <v>3.204524040222168</v>
      </c>
      <c r="I883" s="33" t="s">
        <v>551</v>
      </c>
      <c r="J883" s="34">
        <v>82.352943420410156</v>
      </c>
      <c r="K883" s="33" t="s">
        <v>551</v>
      </c>
      <c r="L883" s="34">
        <v>70.588233947753906</v>
      </c>
      <c r="M883" s="33" t="s">
        <v>551</v>
      </c>
      <c r="N883" s="34">
        <v>38.235294342041016</v>
      </c>
      <c r="O883" s="33" t="s">
        <v>551</v>
      </c>
      <c r="P883" s="34">
        <v>58.823532104492188</v>
      </c>
      <c r="Q883" s="33" t="s">
        <v>551</v>
      </c>
      <c r="R883" s="34">
        <v>58.823532104492188</v>
      </c>
      <c r="S883" s="33" t="s">
        <v>551</v>
      </c>
      <c r="T883" s="34">
        <v>64.705886840820313</v>
      </c>
      <c r="U883" s="33" t="s">
        <v>551</v>
      </c>
      <c r="V883" s="34">
        <v>17.647058486938477</v>
      </c>
    </row>
    <row r="884" spans="1:22" ht="18" x14ac:dyDescent="0.2">
      <c r="A884" s="6" t="s">
        <v>207</v>
      </c>
      <c r="B884" s="2"/>
      <c r="C884" s="2">
        <v>3</v>
      </c>
      <c r="D884" s="3">
        <v>16.666667938232422</v>
      </c>
      <c r="G884" s="67" t="s">
        <v>552</v>
      </c>
      <c r="H884" s="34">
        <v>3.5815267562866211</v>
      </c>
      <c r="I884" s="33" t="s">
        <v>552</v>
      </c>
      <c r="J884" s="34">
        <v>97.368415832519531</v>
      </c>
      <c r="K884" s="33" t="s">
        <v>552</v>
      </c>
      <c r="L884" s="36"/>
      <c r="M884" s="33" t="s">
        <v>552</v>
      </c>
      <c r="N884" s="36"/>
      <c r="O884" s="33" t="s">
        <v>552</v>
      </c>
      <c r="P884" s="35"/>
      <c r="Q884" s="33" t="s">
        <v>552</v>
      </c>
      <c r="R884" s="34">
        <v>78.947372436523438</v>
      </c>
      <c r="S884" s="33" t="s">
        <v>552</v>
      </c>
      <c r="T884" s="34">
        <v>78.947372436523438</v>
      </c>
      <c r="U884" s="33" t="s">
        <v>552</v>
      </c>
      <c r="V884" s="34">
        <v>15.789472579956055</v>
      </c>
    </row>
    <row r="885" spans="1:22" ht="27" x14ac:dyDescent="0.2">
      <c r="A885" s="6" t="s">
        <v>231</v>
      </c>
      <c r="B885" s="2"/>
      <c r="C885" s="2">
        <v>15</v>
      </c>
      <c r="D885" s="3">
        <v>83.333328247070312</v>
      </c>
      <c r="G885" s="67" t="s">
        <v>554</v>
      </c>
      <c r="H885" s="34">
        <v>4.147031307220459</v>
      </c>
      <c r="I885" s="33" t="s">
        <v>554</v>
      </c>
      <c r="J885" s="34">
        <v>97.727272033691406</v>
      </c>
      <c r="K885" s="33" t="s">
        <v>554</v>
      </c>
      <c r="L885" s="34">
        <v>90.909095764160156</v>
      </c>
      <c r="M885" s="33" t="s">
        <v>554</v>
      </c>
      <c r="N885" s="34">
        <v>63.636363983154297</v>
      </c>
      <c r="O885" s="33" t="s">
        <v>554</v>
      </c>
      <c r="P885" s="34">
        <v>18.181818008422852</v>
      </c>
      <c r="Q885" s="33" t="s">
        <v>554</v>
      </c>
      <c r="R885" s="34">
        <v>45.454547882080078</v>
      </c>
      <c r="S885" s="33" t="s">
        <v>554</v>
      </c>
      <c r="T885" s="34">
        <v>38.636363983154297</v>
      </c>
      <c r="U885" s="33" t="s">
        <v>554</v>
      </c>
      <c r="V885" s="34">
        <v>18.181818008422852</v>
      </c>
    </row>
    <row r="886" spans="1:22" ht="18" x14ac:dyDescent="0.2">
      <c r="A886" s="6" t="s">
        <v>200</v>
      </c>
      <c r="B886" s="2"/>
      <c r="C886" s="2">
        <v>18</v>
      </c>
      <c r="D886" s="2"/>
      <c r="G886" s="67" t="s">
        <v>550</v>
      </c>
      <c r="H886" s="34">
        <v>21.112159729003906</v>
      </c>
      <c r="I886" s="33" t="s">
        <v>550</v>
      </c>
      <c r="J886" s="34">
        <v>95.535713195800781</v>
      </c>
      <c r="K886" s="33" t="s">
        <v>550</v>
      </c>
      <c r="L886" s="34">
        <v>94.642860412597656</v>
      </c>
      <c r="M886" s="33" t="s">
        <v>550</v>
      </c>
      <c r="N886" s="34">
        <v>80.357139587402344</v>
      </c>
      <c r="O886" s="33" t="s">
        <v>550</v>
      </c>
      <c r="P886" s="34">
        <v>71.875</v>
      </c>
      <c r="Q886" s="33" t="s">
        <v>550</v>
      </c>
      <c r="R886" s="34">
        <v>55.803573608398438</v>
      </c>
      <c r="S886" s="33" t="s">
        <v>550</v>
      </c>
      <c r="T886" s="34">
        <v>41.071430206298828</v>
      </c>
      <c r="U886" s="33" t="s">
        <v>550</v>
      </c>
      <c r="V886" s="34">
        <v>37.053569793701172</v>
      </c>
    </row>
    <row r="887" spans="1:22" x14ac:dyDescent="0.2">
      <c r="B887" s="2"/>
      <c r="C887" s="2"/>
      <c r="D887" s="2"/>
    </row>
    <row r="888" spans="1:22" ht="18" x14ac:dyDescent="0.2">
      <c r="A888" s="5" t="s">
        <v>473</v>
      </c>
      <c r="B888" s="2"/>
      <c r="C888" s="2"/>
      <c r="D888" s="2"/>
      <c r="G888" s="66"/>
      <c r="H888" s="32" t="s">
        <v>542</v>
      </c>
      <c r="I888" s="32" t="s">
        <v>543</v>
      </c>
      <c r="J888" s="32" t="s">
        <v>544</v>
      </c>
      <c r="K888" s="32" t="s">
        <v>545</v>
      </c>
      <c r="L888" s="32" t="s">
        <v>546</v>
      </c>
      <c r="M888" s="32" t="s">
        <v>547</v>
      </c>
      <c r="N888" s="32" t="s">
        <v>548</v>
      </c>
      <c r="O888" s="32" t="s">
        <v>549</v>
      </c>
    </row>
    <row r="889" spans="1:22" x14ac:dyDescent="0.2">
      <c r="B889" s="2"/>
      <c r="C889" s="2"/>
      <c r="D889" s="2"/>
      <c r="G889" s="67" t="s">
        <v>550</v>
      </c>
      <c r="H889" s="34">
        <v>21.112159729003906</v>
      </c>
      <c r="I889" s="34">
        <v>95.535713195800781</v>
      </c>
      <c r="J889" s="34">
        <v>94.642860412597656</v>
      </c>
      <c r="K889" s="34">
        <v>80.357139587402344</v>
      </c>
      <c r="L889" s="34">
        <v>71.875</v>
      </c>
      <c r="M889" s="34">
        <v>55.803573608398438</v>
      </c>
      <c r="N889" s="34">
        <v>41.071430206298828</v>
      </c>
      <c r="O889" s="34">
        <v>37.053569793701172</v>
      </c>
    </row>
    <row r="890" spans="1:22" x14ac:dyDescent="0.2">
      <c r="A890" s="6" t="s">
        <v>207</v>
      </c>
      <c r="B890" s="2"/>
      <c r="C890" s="2">
        <v>5</v>
      </c>
      <c r="D890" s="3">
        <v>27.777778625488281</v>
      </c>
      <c r="G890" s="67" t="s">
        <v>554</v>
      </c>
      <c r="H890" s="34">
        <v>4.147031307220459</v>
      </c>
      <c r="I890" s="34">
        <v>97.727272033691406</v>
      </c>
      <c r="J890" s="34">
        <v>90.909095764160156</v>
      </c>
      <c r="K890" s="34">
        <v>63.636363983154297</v>
      </c>
      <c r="L890" s="34">
        <v>18.181818008422852</v>
      </c>
      <c r="M890" s="34">
        <v>45.454547882080078</v>
      </c>
      <c r="N890" s="34">
        <v>38.636363983154297</v>
      </c>
      <c r="O890" s="34">
        <v>18.181818008422852</v>
      </c>
    </row>
    <row r="891" spans="1:22" x14ac:dyDescent="0.2">
      <c r="A891" s="6" t="s">
        <v>231</v>
      </c>
      <c r="B891" s="2"/>
      <c r="C891" s="2">
        <v>13</v>
      </c>
      <c r="D891" s="3">
        <v>72.222221374511719</v>
      </c>
      <c r="G891" s="67" t="s">
        <v>552</v>
      </c>
      <c r="H891" s="34">
        <v>3.5815267562866211</v>
      </c>
      <c r="I891" s="34">
        <v>97.368415832519531</v>
      </c>
      <c r="J891" s="36"/>
      <c r="K891" s="36"/>
      <c r="L891" s="35"/>
      <c r="M891" s="34">
        <v>78.947372436523438</v>
      </c>
      <c r="N891" s="34">
        <v>78.947372436523438</v>
      </c>
      <c r="O891" s="34">
        <v>15.789472579956055</v>
      </c>
    </row>
    <row r="892" spans="1:22" x14ac:dyDescent="0.2">
      <c r="A892" s="6" t="s">
        <v>200</v>
      </c>
      <c r="B892" s="2"/>
      <c r="C892" s="2">
        <v>18</v>
      </c>
      <c r="D892" s="2"/>
      <c r="G892" s="67" t="s">
        <v>551</v>
      </c>
      <c r="H892" s="34">
        <v>3.204524040222168</v>
      </c>
      <c r="I892" s="34">
        <v>82.352943420410156</v>
      </c>
      <c r="J892" s="34">
        <v>70.588233947753906</v>
      </c>
      <c r="K892" s="34">
        <v>38.235294342041016</v>
      </c>
      <c r="L892" s="34">
        <v>58.823532104492188</v>
      </c>
      <c r="M892" s="34">
        <v>58.823532104492188</v>
      </c>
      <c r="N892" s="34">
        <v>64.705886840820313</v>
      </c>
      <c r="O892" s="34">
        <v>17.647058486938477</v>
      </c>
    </row>
    <row r="893" spans="1:22" x14ac:dyDescent="0.2">
      <c r="B893" s="2"/>
      <c r="C893" s="2"/>
      <c r="D893" s="2"/>
      <c r="G893" s="67" t="s">
        <v>553</v>
      </c>
      <c r="H893" s="34">
        <v>1.6965126991271973</v>
      </c>
      <c r="I893" s="34">
        <v>61.111110687255859</v>
      </c>
      <c r="J893" s="34">
        <v>61.111110687255859</v>
      </c>
      <c r="K893" s="34">
        <v>33.333335876464844</v>
      </c>
      <c r="L893" s="35"/>
      <c r="M893" s="34">
        <v>16.666667938232422</v>
      </c>
      <c r="N893" s="34">
        <v>27.777778625488281</v>
      </c>
      <c r="O893" s="34">
        <v>5.5555558204650879</v>
      </c>
    </row>
    <row r="894" spans="1:22" x14ac:dyDescent="0.2">
      <c r="A894" s="5" t="s">
        <v>474</v>
      </c>
      <c r="B894" s="2"/>
      <c r="C894" s="2"/>
      <c r="D894" s="2"/>
    </row>
    <row r="895" spans="1:22" x14ac:dyDescent="0.2">
      <c r="B895" s="2"/>
      <c r="C895" s="2"/>
      <c r="D895" s="2"/>
    </row>
    <row r="896" spans="1:22" x14ac:dyDescent="0.2">
      <c r="A896" s="6" t="s">
        <v>207</v>
      </c>
      <c r="B896" s="2"/>
      <c r="C896" s="2">
        <v>1</v>
      </c>
      <c r="D896" s="3">
        <v>5.5555558204650879</v>
      </c>
    </row>
    <row r="897" spans="1:4" x14ac:dyDescent="0.2">
      <c r="A897" s="6" t="s">
        <v>231</v>
      </c>
      <c r="B897" s="2"/>
      <c r="C897" s="2">
        <v>17</v>
      </c>
      <c r="D897" s="3">
        <v>94.444442749023438</v>
      </c>
    </row>
    <row r="898" spans="1:4" x14ac:dyDescent="0.2">
      <c r="A898" s="6" t="s">
        <v>200</v>
      </c>
      <c r="B898" s="2"/>
      <c r="C898" s="2">
        <v>18</v>
      </c>
      <c r="D898" s="2"/>
    </row>
    <row r="899" spans="1:4" x14ac:dyDescent="0.2">
      <c r="B899" s="2"/>
      <c r="C899" s="2"/>
      <c r="D899" s="2"/>
    </row>
    <row r="900" spans="1:4" x14ac:dyDescent="0.2">
      <c r="A900" s="5" t="s">
        <v>475</v>
      </c>
      <c r="B900" s="2"/>
      <c r="C900" s="2"/>
      <c r="D900" s="2"/>
    </row>
    <row r="901" spans="1:4" x14ac:dyDescent="0.2">
      <c r="B901" s="2"/>
      <c r="C901" s="2"/>
      <c r="D901" s="2"/>
    </row>
    <row r="902" spans="1:4" x14ac:dyDescent="0.2">
      <c r="A902" s="6" t="s">
        <v>207</v>
      </c>
      <c r="B902" s="2"/>
      <c r="C902" s="2">
        <v>44</v>
      </c>
      <c r="D902" s="3">
        <v>4.147031307220459</v>
      </c>
    </row>
    <row r="903" spans="1:4" x14ac:dyDescent="0.2">
      <c r="A903" s="6" t="s">
        <v>231</v>
      </c>
      <c r="B903" s="2"/>
      <c r="C903" s="2">
        <v>1017</v>
      </c>
      <c r="D903" s="3">
        <v>95.852973937988281</v>
      </c>
    </row>
    <row r="904" spans="1:4" x14ac:dyDescent="0.2">
      <c r="A904" s="6" t="s">
        <v>200</v>
      </c>
      <c r="B904" s="2"/>
      <c r="C904" s="2">
        <v>1061</v>
      </c>
      <c r="D904" s="2"/>
    </row>
    <row r="905" spans="1:4" x14ac:dyDescent="0.2">
      <c r="B905" s="2"/>
      <c r="C905" s="2"/>
      <c r="D905" s="2"/>
    </row>
    <row r="906" spans="1:4" x14ac:dyDescent="0.2">
      <c r="A906" s="5" t="s">
        <v>476</v>
      </c>
      <c r="B906" s="2"/>
      <c r="C906" s="2"/>
      <c r="D906" s="2"/>
    </row>
    <row r="907" spans="1:4" x14ac:dyDescent="0.2">
      <c r="B907" s="2"/>
      <c r="C907" s="2"/>
      <c r="D907" s="2"/>
    </row>
    <row r="908" spans="1:4" x14ac:dyDescent="0.2">
      <c r="A908" s="6" t="s">
        <v>207</v>
      </c>
      <c r="B908" s="2"/>
      <c r="C908" s="2">
        <v>43</v>
      </c>
      <c r="D908" s="3">
        <v>97.727272033691406</v>
      </c>
    </row>
    <row r="909" spans="1:4" x14ac:dyDescent="0.2">
      <c r="A909" s="6" t="s">
        <v>231</v>
      </c>
      <c r="B909" s="2"/>
      <c r="C909" s="2">
        <v>1</v>
      </c>
      <c r="D909" s="3">
        <v>2.2727272510528564</v>
      </c>
    </row>
    <row r="910" spans="1:4" x14ac:dyDescent="0.2">
      <c r="A910" s="6" t="s">
        <v>200</v>
      </c>
      <c r="B910" s="2"/>
      <c r="C910" s="2">
        <v>44</v>
      </c>
      <c r="D910" s="2"/>
    </row>
    <row r="911" spans="1:4" x14ac:dyDescent="0.2">
      <c r="B911" s="2"/>
      <c r="C911" s="2"/>
      <c r="D911" s="2"/>
    </row>
    <row r="912" spans="1:4" x14ac:dyDescent="0.2">
      <c r="A912" s="5" t="s">
        <v>477</v>
      </c>
      <c r="B912" s="2"/>
      <c r="C912" s="2"/>
      <c r="D912" s="2"/>
    </row>
    <row r="913" spans="1:4" x14ac:dyDescent="0.2">
      <c r="B913" s="2"/>
      <c r="C913" s="2"/>
      <c r="D913" s="2"/>
    </row>
    <row r="914" spans="1:4" x14ac:dyDescent="0.2">
      <c r="A914" s="6" t="s">
        <v>207</v>
      </c>
      <c r="B914" s="2"/>
      <c r="C914" s="2">
        <v>40</v>
      </c>
      <c r="D914" s="3">
        <v>90.909095764160156</v>
      </c>
    </row>
    <row r="915" spans="1:4" x14ac:dyDescent="0.2">
      <c r="A915" s="6" t="s">
        <v>231</v>
      </c>
      <c r="B915" s="2"/>
      <c r="C915" s="2">
        <v>4</v>
      </c>
      <c r="D915" s="3">
        <v>9.0909090042114258</v>
      </c>
    </row>
    <row r="916" spans="1:4" x14ac:dyDescent="0.2">
      <c r="A916" s="6" t="s">
        <v>200</v>
      </c>
      <c r="B916" s="2"/>
      <c r="C916" s="2">
        <v>44</v>
      </c>
      <c r="D916" s="2"/>
    </row>
    <row r="917" spans="1:4" x14ac:dyDescent="0.2">
      <c r="B917" s="2"/>
      <c r="C917" s="2"/>
      <c r="D917" s="2"/>
    </row>
    <row r="918" spans="1:4" x14ac:dyDescent="0.2">
      <c r="A918" s="5" t="s">
        <v>478</v>
      </c>
      <c r="B918" s="2"/>
      <c r="C918" s="2"/>
      <c r="D918" s="2"/>
    </row>
    <row r="919" spans="1:4" x14ac:dyDescent="0.2">
      <c r="B919" s="2"/>
      <c r="C919" s="2"/>
      <c r="D919" s="2"/>
    </row>
    <row r="920" spans="1:4" x14ac:dyDescent="0.2">
      <c r="A920" s="6" t="s">
        <v>207</v>
      </c>
      <c r="B920" s="2"/>
      <c r="C920" s="2">
        <v>28</v>
      </c>
      <c r="D920" s="3">
        <v>63.636363983154297</v>
      </c>
    </row>
    <row r="921" spans="1:4" x14ac:dyDescent="0.2">
      <c r="A921" s="6" t="s">
        <v>231</v>
      </c>
      <c r="B921" s="2"/>
      <c r="C921" s="2">
        <v>16</v>
      </c>
      <c r="D921" s="3">
        <v>36.363636016845703</v>
      </c>
    </row>
    <row r="922" spans="1:4" x14ac:dyDescent="0.2">
      <c r="A922" s="6" t="s">
        <v>200</v>
      </c>
      <c r="B922" s="2"/>
      <c r="C922" s="2">
        <v>44</v>
      </c>
      <c r="D922" s="2"/>
    </row>
    <row r="923" spans="1:4" x14ac:dyDescent="0.2">
      <c r="B923" s="2"/>
      <c r="C923" s="2"/>
      <c r="D923" s="2"/>
    </row>
    <row r="924" spans="1:4" x14ac:dyDescent="0.2">
      <c r="A924" s="5" t="s">
        <v>479</v>
      </c>
      <c r="B924" s="2"/>
      <c r="C924" s="2"/>
      <c r="D924" s="2"/>
    </row>
    <row r="925" spans="1:4" x14ac:dyDescent="0.2">
      <c r="B925" s="2"/>
      <c r="C925" s="2"/>
      <c r="D925" s="2"/>
    </row>
    <row r="926" spans="1:4" x14ac:dyDescent="0.2">
      <c r="A926" s="6" t="s">
        <v>207</v>
      </c>
      <c r="B926" s="2"/>
      <c r="C926" s="2">
        <v>8</v>
      </c>
      <c r="D926" s="3">
        <v>18.181818008422852</v>
      </c>
    </row>
    <row r="927" spans="1:4" x14ac:dyDescent="0.2">
      <c r="A927" s="6" t="s">
        <v>231</v>
      </c>
      <c r="B927" s="2"/>
      <c r="C927" s="2">
        <v>36</v>
      </c>
      <c r="D927" s="3">
        <v>81.818183898925781</v>
      </c>
    </row>
    <row r="928" spans="1:4" x14ac:dyDescent="0.2">
      <c r="A928" s="6" t="s">
        <v>200</v>
      </c>
      <c r="B928" s="2"/>
      <c r="C928" s="2">
        <v>44</v>
      </c>
      <c r="D928" s="2"/>
    </row>
    <row r="929" spans="1:4" x14ac:dyDescent="0.2">
      <c r="B929" s="2"/>
      <c r="C929" s="2"/>
      <c r="D929" s="2"/>
    </row>
    <row r="930" spans="1:4" x14ac:dyDescent="0.2">
      <c r="A930" s="5" t="s">
        <v>480</v>
      </c>
      <c r="B930" s="2"/>
      <c r="C930" s="2"/>
      <c r="D930" s="2"/>
    </row>
    <row r="931" spans="1:4" x14ac:dyDescent="0.2">
      <c r="B931" s="2"/>
      <c r="C931" s="2"/>
      <c r="D931" s="2"/>
    </row>
    <row r="932" spans="1:4" x14ac:dyDescent="0.2">
      <c r="A932" s="6" t="s">
        <v>207</v>
      </c>
      <c r="B932" s="2"/>
      <c r="C932" s="2">
        <v>20</v>
      </c>
      <c r="D932" s="3">
        <v>45.454547882080078</v>
      </c>
    </row>
    <row r="933" spans="1:4" x14ac:dyDescent="0.2">
      <c r="A933" s="6" t="s">
        <v>231</v>
      </c>
      <c r="B933" s="2"/>
      <c r="C933" s="2">
        <v>24</v>
      </c>
      <c r="D933" s="3">
        <v>54.545455932617188</v>
      </c>
    </row>
    <row r="934" spans="1:4" x14ac:dyDescent="0.2">
      <c r="A934" s="6" t="s">
        <v>200</v>
      </c>
      <c r="B934" s="2"/>
      <c r="C934" s="2">
        <v>44</v>
      </c>
      <c r="D934" s="2"/>
    </row>
    <row r="935" spans="1:4" x14ac:dyDescent="0.2">
      <c r="B935" s="2"/>
      <c r="C935" s="2"/>
      <c r="D935" s="2"/>
    </row>
    <row r="936" spans="1:4" x14ac:dyDescent="0.2">
      <c r="A936" s="5" t="s">
        <v>481</v>
      </c>
      <c r="B936" s="2"/>
      <c r="C936" s="2"/>
      <c r="D936" s="2"/>
    </row>
    <row r="937" spans="1:4" x14ac:dyDescent="0.2">
      <c r="B937" s="2"/>
      <c r="C937" s="2"/>
      <c r="D937" s="2"/>
    </row>
    <row r="938" spans="1:4" x14ac:dyDescent="0.2">
      <c r="A938" s="6" t="s">
        <v>207</v>
      </c>
      <c r="B938" s="2"/>
      <c r="C938" s="2">
        <v>17</v>
      </c>
      <c r="D938" s="3">
        <v>38.636363983154297</v>
      </c>
    </row>
    <row r="939" spans="1:4" x14ac:dyDescent="0.2">
      <c r="A939" s="6" t="s">
        <v>231</v>
      </c>
      <c r="B939" s="2"/>
      <c r="C939" s="2">
        <v>27</v>
      </c>
      <c r="D939" s="3">
        <v>61.363636016845703</v>
      </c>
    </row>
    <row r="940" spans="1:4" x14ac:dyDescent="0.2">
      <c r="A940" s="6" t="s">
        <v>200</v>
      </c>
      <c r="B940" s="2"/>
      <c r="C940" s="2">
        <v>44</v>
      </c>
      <c r="D940" s="2"/>
    </row>
    <row r="941" spans="1:4" x14ac:dyDescent="0.2">
      <c r="B941" s="2"/>
      <c r="C941" s="2"/>
      <c r="D941" s="2"/>
    </row>
    <row r="942" spans="1:4" x14ac:dyDescent="0.2">
      <c r="A942" s="5" t="s">
        <v>482</v>
      </c>
      <c r="B942" s="2"/>
      <c r="C942" s="2"/>
      <c r="D942" s="2"/>
    </row>
    <row r="943" spans="1:4" x14ac:dyDescent="0.2">
      <c r="B943" s="2"/>
      <c r="C943" s="2"/>
      <c r="D943" s="2"/>
    </row>
    <row r="944" spans="1:4" x14ac:dyDescent="0.2">
      <c r="A944" s="6" t="s">
        <v>207</v>
      </c>
      <c r="B944" s="2"/>
      <c r="C944" s="2">
        <v>8</v>
      </c>
      <c r="D944" s="3">
        <v>18.181818008422852</v>
      </c>
    </row>
    <row r="945" spans="1:8" x14ac:dyDescent="0.2">
      <c r="A945" s="6" t="s">
        <v>231</v>
      </c>
      <c r="B945" s="2"/>
      <c r="C945" s="2">
        <v>36</v>
      </c>
      <c r="D945" s="3">
        <v>81.818183898925781</v>
      </c>
    </row>
    <row r="946" spans="1:8" x14ac:dyDescent="0.2">
      <c r="A946" s="6" t="s">
        <v>200</v>
      </c>
      <c r="B946" s="2"/>
      <c r="C946" s="2">
        <v>44</v>
      </c>
      <c r="D946" s="2"/>
    </row>
    <row r="947" spans="1:8" x14ac:dyDescent="0.2">
      <c r="B947" s="2"/>
      <c r="C947" s="2"/>
      <c r="D947" s="2"/>
    </row>
    <row r="948" spans="1:8" x14ac:dyDescent="0.2">
      <c r="A948" s="5" t="s">
        <v>483</v>
      </c>
      <c r="B948" s="2"/>
      <c r="C948" s="2"/>
      <c r="D948" s="2"/>
    </row>
    <row r="949" spans="1:8" x14ac:dyDescent="0.2">
      <c r="B949" s="2"/>
      <c r="C949" s="2"/>
      <c r="D949" s="2"/>
    </row>
    <row r="950" spans="1:8" x14ac:dyDescent="0.2">
      <c r="A950" s="6" t="s">
        <v>207</v>
      </c>
      <c r="B950" s="2"/>
      <c r="C950" s="2">
        <v>531</v>
      </c>
      <c r="D950" s="3">
        <v>50.047122955322266</v>
      </c>
    </row>
    <row r="951" spans="1:8" x14ac:dyDescent="0.2">
      <c r="A951" s="6" t="s">
        <v>231</v>
      </c>
      <c r="B951" s="2"/>
      <c r="C951" s="2">
        <v>530</v>
      </c>
      <c r="D951" s="3">
        <v>49.952873229980469</v>
      </c>
    </row>
    <row r="952" spans="1:8" x14ac:dyDescent="0.2">
      <c r="A952" s="6" t="s">
        <v>200</v>
      </c>
      <c r="B952" s="2"/>
      <c r="C952" s="2">
        <v>1061</v>
      </c>
      <c r="D952" s="2"/>
    </row>
    <row r="953" spans="1:8" x14ac:dyDescent="0.2">
      <c r="B953" s="2"/>
      <c r="C953" s="2"/>
      <c r="D953" s="2"/>
    </row>
    <row r="954" spans="1:8" x14ac:dyDescent="0.2">
      <c r="A954" s="5" t="s">
        <v>484</v>
      </c>
      <c r="B954" s="2"/>
      <c r="C954" s="2"/>
      <c r="D954" s="2"/>
    </row>
    <row r="955" spans="1:8" x14ac:dyDescent="0.2">
      <c r="B955" s="2"/>
      <c r="C955" s="2"/>
      <c r="D955" s="2"/>
    </row>
    <row r="956" spans="1:8" x14ac:dyDescent="0.2">
      <c r="A956" s="6" t="s">
        <v>207</v>
      </c>
      <c r="B956" s="2"/>
      <c r="C956" s="2">
        <v>597</v>
      </c>
      <c r="D956" s="3">
        <v>56.267673492431641</v>
      </c>
    </row>
    <row r="957" spans="1:8" x14ac:dyDescent="0.2">
      <c r="A957" s="6" t="s">
        <v>231</v>
      </c>
      <c r="B957" s="2"/>
      <c r="C957" s="2">
        <v>464</v>
      </c>
      <c r="D957" s="3">
        <v>43.732326507568359</v>
      </c>
    </row>
    <row r="958" spans="1:8" x14ac:dyDescent="0.2">
      <c r="A958" s="6" t="s">
        <v>200</v>
      </c>
      <c r="B958" s="2"/>
      <c r="C958" s="2">
        <v>1061</v>
      </c>
      <c r="D958" s="2"/>
    </row>
    <row r="959" spans="1:8" x14ac:dyDescent="0.2">
      <c r="B959" s="2"/>
      <c r="C959" s="2"/>
      <c r="D959" s="2"/>
    </row>
    <row r="960" spans="1:8" ht="15.75" x14ac:dyDescent="0.2">
      <c r="A960" s="5" t="s">
        <v>485</v>
      </c>
      <c r="B960" s="2"/>
      <c r="C960" s="2"/>
      <c r="D960" s="2"/>
      <c r="G960" s="68" t="s">
        <v>593</v>
      </c>
      <c r="H960" s="12">
        <v>84.73138427734375</v>
      </c>
    </row>
    <row r="961" spans="1:8" ht="15.75" x14ac:dyDescent="0.2">
      <c r="B961" s="2"/>
      <c r="C961" s="2"/>
      <c r="D961" s="2"/>
      <c r="G961" s="68" t="s">
        <v>595</v>
      </c>
      <c r="H961" s="12">
        <v>79.453346252441406</v>
      </c>
    </row>
    <row r="962" spans="1:8" ht="15.75" x14ac:dyDescent="0.2">
      <c r="A962" s="6" t="s">
        <v>207</v>
      </c>
      <c r="B962" s="2"/>
      <c r="C962" s="2">
        <v>706</v>
      </c>
      <c r="D962" s="3">
        <v>66.541000366210938</v>
      </c>
      <c r="G962" s="68" t="s">
        <v>592</v>
      </c>
      <c r="H962" s="12">
        <v>77.379829406738281</v>
      </c>
    </row>
    <row r="963" spans="1:8" ht="15.75" x14ac:dyDescent="0.2">
      <c r="A963" s="6" t="s">
        <v>231</v>
      </c>
      <c r="B963" s="2"/>
      <c r="C963" s="2">
        <v>355</v>
      </c>
      <c r="D963" s="3">
        <v>33.459003448486328</v>
      </c>
      <c r="G963" s="68" t="s">
        <v>591</v>
      </c>
      <c r="H963" s="12">
        <v>66.541000366210938</v>
      </c>
    </row>
    <row r="964" spans="1:8" ht="15.75" x14ac:dyDescent="0.25">
      <c r="A964" s="6" t="s">
        <v>200</v>
      </c>
      <c r="B964" s="2"/>
      <c r="C964" s="2">
        <v>1061</v>
      </c>
      <c r="D964" s="2"/>
      <c r="G964" s="69" t="s">
        <v>596</v>
      </c>
      <c r="H964" s="12">
        <v>64.184730529785156</v>
      </c>
    </row>
    <row r="965" spans="1:8" ht="15.75" x14ac:dyDescent="0.2">
      <c r="B965" s="2"/>
      <c r="C965" s="2"/>
      <c r="D965" s="2"/>
      <c r="G965" s="68" t="s">
        <v>590</v>
      </c>
      <c r="H965" s="12">
        <v>56.267673492431641</v>
      </c>
    </row>
    <row r="966" spans="1:8" ht="15.75" x14ac:dyDescent="0.2">
      <c r="A966" s="5" t="s">
        <v>486</v>
      </c>
      <c r="B966" s="2"/>
      <c r="C966" s="2"/>
      <c r="D966" s="2"/>
      <c r="G966" s="68" t="s">
        <v>594</v>
      </c>
      <c r="H966" s="12">
        <v>50.612628936767578</v>
      </c>
    </row>
    <row r="967" spans="1:8" ht="15.75" x14ac:dyDescent="0.2">
      <c r="B967" s="2"/>
      <c r="C967" s="2"/>
      <c r="D967" s="2"/>
      <c r="G967" s="68" t="s">
        <v>589</v>
      </c>
      <c r="H967" s="12">
        <v>50.047122955322266</v>
      </c>
    </row>
    <row r="968" spans="1:8" x14ac:dyDescent="0.2">
      <c r="A968" s="6" t="s">
        <v>207</v>
      </c>
      <c r="B968" s="2"/>
      <c r="C968" s="2">
        <v>821</v>
      </c>
      <c r="D968" s="3">
        <v>77.379829406738281</v>
      </c>
      <c r="H968" s="12"/>
    </row>
    <row r="969" spans="1:8" x14ac:dyDescent="0.2">
      <c r="A969" s="6" t="s">
        <v>231</v>
      </c>
      <c r="B969" s="2"/>
      <c r="C969" s="2">
        <v>240</v>
      </c>
      <c r="D969" s="3">
        <v>22.620170593261719</v>
      </c>
    </row>
    <row r="970" spans="1:8" ht="15.75" x14ac:dyDescent="0.2">
      <c r="A970" s="6" t="s">
        <v>200</v>
      </c>
      <c r="B970" s="2"/>
      <c r="C970" s="2">
        <v>1061</v>
      </c>
      <c r="D970" s="2"/>
      <c r="H970" s="37" t="s">
        <v>638</v>
      </c>
    </row>
    <row r="971" spans="1:8" ht="15.75" x14ac:dyDescent="0.2">
      <c r="B971" s="2"/>
      <c r="C971" s="2"/>
      <c r="D971" s="2"/>
      <c r="G971" s="68" t="s">
        <v>589</v>
      </c>
      <c r="H971" s="12">
        <v>50.047122955322266</v>
      </c>
    </row>
    <row r="972" spans="1:8" ht="15.75" x14ac:dyDescent="0.2">
      <c r="A972" s="5" t="s">
        <v>487</v>
      </c>
      <c r="B972" s="2"/>
      <c r="C972" s="2"/>
      <c r="D972" s="2"/>
      <c r="G972" s="68" t="s">
        <v>594</v>
      </c>
      <c r="H972" s="12">
        <v>50.612628936767578</v>
      </c>
    </row>
    <row r="973" spans="1:8" ht="15.75" x14ac:dyDescent="0.2">
      <c r="B973" s="2"/>
      <c r="C973" s="2"/>
      <c r="D973" s="2"/>
      <c r="G973" s="68" t="s">
        <v>590</v>
      </c>
      <c r="H973" s="12">
        <v>56.267673492431641</v>
      </c>
    </row>
    <row r="974" spans="1:8" ht="15.75" x14ac:dyDescent="0.25">
      <c r="A974" s="6" t="s">
        <v>207</v>
      </c>
      <c r="B974" s="2"/>
      <c r="C974" s="2">
        <v>899</v>
      </c>
      <c r="D974" s="3">
        <v>84.73138427734375</v>
      </c>
      <c r="G974" s="69" t="s">
        <v>596</v>
      </c>
      <c r="H974" s="12">
        <v>64.184730529785156</v>
      </c>
    </row>
    <row r="975" spans="1:8" ht="15.75" x14ac:dyDescent="0.2">
      <c r="A975" s="6" t="s">
        <v>231</v>
      </c>
      <c r="B975" s="2"/>
      <c r="C975" s="2">
        <v>162</v>
      </c>
      <c r="D975" s="3">
        <v>15.268614768981934</v>
      </c>
      <c r="G975" s="68" t="s">
        <v>591</v>
      </c>
      <c r="H975" s="12">
        <v>66.541000366210938</v>
      </c>
    </row>
    <row r="976" spans="1:8" ht="15.75" x14ac:dyDescent="0.2">
      <c r="A976" s="6" t="s">
        <v>200</v>
      </c>
      <c r="B976" s="2"/>
      <c r="C976" s="2">
        <v>1061</v>
      </c>
      <c r="D976" s="2"/>
      <c r="G976" s="68" t="s">
        <v>592</v>
      </c>
      <c r="H976" s="12">
        <v>77.379829406738281</v>
      </c>
    </row>
    <row r="977" spans="1:8" ht="15.75" x14ac:dyDescent="0.2">
      <c r="B977" s="2"/>
      <c r="C977" s="2"/>
      <c r="D977" s="2"/>
      <c r="G977" s="68" t="s">
        <v>595</v>
      </c>
      <c r="H977" s="12">
        <v>79.453346252441406</v>
      </c>
    </row>
    <row r="978" spans="1:8" ht="15.75" x14ac:dyDescent="0.2">
      <c r="A978" s="5" t="s">
        <v>488</v>
      </c>
      <c r="B978" s="2"/>
      <c r="C978" s="2"/>
      <c r="D978" s="2"/>
      <c r="G978" s="68" t="s">
        <v>593</v>
      </c>
      <c r="H978" s="12">
        <v>84.73138427734375</v>
      </c>
    </row>
    <row r="979" spans="1:8" x14ac:dyDescent="0.2">
      <c r="B979" s="2"/>
      <c r="C979" s="2"/>
      <c r="D979" s="2"/>
    </row>
    <row r="980" spans="1:8" x14ac:dyDescent="0.2">
      <c r="A980" s="6" t="s">
        <v>207</v>
      </c>
      <c r="B980" s="2"/>
      <c r="C980" s="2">
        <v>537</v>
      </c>
      <c r="D980" s="3">
        <v>50.612628936767578</v>
      </c>
    </row>
    <row r="981" spans="1:8" x14ac:dyDescent="0.2">
      <c r="A981" s="6" t="s">
        <v>231</v>
      </c>
      <c r="B981" s="2"/>
      <c r="C981" s="2">
        <v>524</v>
      </c>
      <c r="D981" s="3">
        <v>49.387371063232422</v>
      </c>
    </row>
    <row r="982" spans="1:8" x14ac:dyDescent="0.2">
      <c r="A982" s="6" t="s">
        <v>200</v>
      </c>
      <c r="B982" s="2"/>
      <c r="C982" s="2">
        <v>1061</v>
      </c>
      <c r="D982" s="2"/>
    </row>
    <row r="983" spans="1:8" x14ac:dyDescent="0.2">
      <c r="B983" s="2"/>
      <c r="C983" s="2"/>
      <c r="D983" s="2"/>
    </row>
    <row r="984" spans="1:8" x14ac:dyDescent="0.2">
      <c r="A984" s="5" t="s">
        <v>489</v>
      </c>
      <c r="B984" s="2"/>
      <c r="C984" s="2"/>
      <c r="D984" s="2"/>
    </row>
    <row r="985" spans="1:8" x14ac:dyDescent="0.2">
      <c r="B985" s="2"/>
      <c r="C985" s="2"/>
      <c r="D985" s="2"/>
    </row>
    <row r="986" spans="1:8" x14ac:dyDescent="0.2">
      <c r="A986" s="6" t="s">
        <v>207</v>
      </c>
      <c r="B986" s="2"/>
      <c r="C986" s="2">
        <v>843</v>
      </c>
      <c r="D986" s="3">
        <v>79.453346252441406</v>
      </c>
    </row>
    <row r="987" spans="1:8" x14ac:dyDescent="0.2">
      <c r="A987" s="6" t="s">
        <v>231</v>
      </c>
      <c r="B987" s="2"/>
      <c r="C987" s="2">
        <v>218</v>
      </c>
      <c r="D987" s="3">
        <v>20.546653747558594</v>
      </c>
    </row>
    <row r="988" spans="1:8" x14ac:dyDescent="0.2">
      <c r="A988" s="6" t="s">
        <v>200</v>
      </c>
      <c r="B988" s="2"/>
      <c r="C988" s="2">
        <v>1061</v>
      </c>
      <c r="D988" s="2"/>
    </row>
    <row r="989" spans="1:8" x14ac:dyDescent="0.2">
      <c r="B989" s="2"/>
      <c r="C989" s="2"/>
      <c r="D989" s="2"/>
    </row>
    <row r="990" spans="1:8" x14ac:dyDescent="0.2">
      <c r="A990" s="5" t="s">
        <v>490</v>
      </c>
      <c r="B990" s="2"/>
      <c r="C990" s="2"/>
      <c r="D990" s="2"/>
    </row>
    <row r="991" spans="1:8" x14ac:dyDescent="0.2">
      <c r="B991" s="2"/>
      <c r="C991" s="2"/>
      <c r="D991" s="2"/>
    </row>
    <row r="992" spans="1:8" x14ac:dyDescent="0.2">
      <c r="A992" s="6" t="s">
        <v>207</v>
      </c>
      <c r="B992" s="2"/>
      <c r="C992" s="2">
        <v>681</v>
      </c>
      <c r="D992" s="3">
        <v>64.184730529785156</v>
      </c>
    </row>
    <row r="993" spans="1:4" x14ac:dyDescent="0.2">
      <c r="A993" s="6" t="s">
        <v>231</v>
      </c>
      <c r="B993" s="2"/>
      <c r="C993" s="2">
        <v>380</v>
      </c>
      <c r="D993" s="3">
        <v>35.815269470214844</v>
      </c>
    </row>
    <row r="994" spans="1:4" x14ac:dyDescent="0.2">
      <c r="A994" s="6" t="s">
        <v>200</v>
      </c>
      <c r="B994" s="2"/>
      <c r="C994" s="2">
        <v>1061</v>
      </c>
      <c r="D994" s="2"/>
    </row>
    <row r="995" spans="1:4" x14ac:dyDescent="0.2">
      <c r="B995" s="2"/>
      <c r="C995" s="2"/>
      <c r="D995" s="2"/>
    </row>
  </sheetData>
  <sortState ref="H184:J192">
    <sortCondition ref="J184:J192"/>
  </sortState>
  <phoneticPr fontId="0" type="noConversion"/>
  <printOptions horizontalCentered="1"/>
  <pageMargins left="1.1811023622047201" right="0.75" top="0.78740157480314998" bottom="0.78740157480314998" header="0.511811023622047" footer="0.511811023622047"/>
  <pageSetup orientation="portrait" r:id="rId1"/>
  <headerFooter alignWithMargins="0">
    <oddHeader>&amp;C&amp;12 Informe Estadístico General</oddHeader>
    <oddFooter>&amp;C&amp;12 Alduncin y Asociados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96"/>
  <sheetViews>
    <sheetView showGridLines="0" workbookViewId="0">
      <selection sqref="A1:AT1"/>
    </sheetView>
  </sheetViews>
  <sheetFormatPr baseColWidth="10" defaultRowHeight="12.75" x14ac:dyDescent="0.2"/>
  <cols>
    <col min="1" max="1" width="47.42578125" style="6" bestFit="1" customWidth="1"/>
    <col min="2" max="2" width="2" style="1" customWidth="1"/>
    <col min="3" max="37" width="11.42578125" style="1"/>
    <col min="38" max="38" width="2" style="1" customWidth="1"/>
    <col min="39" max="42" width="11.42578125" style="1"/>
    <col min="43" max="43" width="2" style="1" customWidth="1"/>
    <col min="44" max="45" width="11.42578125" style="1"/>
    <col min="46" max="46" width="2" style="1" customWidth="1"/>
    <col min="47" max="16384" width="11.42578125" style="1"/>
  </cols>
  <sheetData>
    <row r="1" spans="1:46" x14ac:dyDescent="0.2">
      <c r="A1" s="6" t="s">
        <v>386</v>
      </c>
      <c r="B1" s="7"/>
      <c r="C1" s="2" t="s">
        <v>165</v>
      </c>
      <c r="D1" s="2" t="s">
        <v>166</v>
      </c>
      <c r="E1" s="2" t="s">
        <v>167</v>
      </c>
      <c r="F1" s="2" t="s">
        <v>168</v>
      </c>
      <c r="G1" s="2" t="s">
        <v>169</v>
      </c>
      <c r="H1" s="2" t="s">
        <v>170</v>
      </c>
      <c r="I1" s="2" t="s">
        <v>171</v>
      </c>
      <c r="J1" s="2" t="s">
        <v>172</v>
      </c>
      <c r="K1" s="2" t="s">
        <v>173</v>
      </c>
      <c r="L1" s="2" t="s">
        <v>174</v>
      </c>
      <c r="M1" s="2" t="s">
        <v>175</v>
      </c>
      <c r="N1" s="2" t="s">
        <v>176</v>
      </c>
      <c r="O1" s="2" t="s">
        <v>177</v>
      </c>
      <c r="P1" s="2" t="s">
        <v>178</v>
      </c>
      <c r="Q1" s="2" t="s">
        <v>179</v>
      </c>
      <c r="R1" s="2" t="s">
        <v>180</v>
      </c>
      <c r="S1" s="2" t="s">
        <v>181</v>
      </c>
      <c r="T1" s="2" t="s">
        <v>182</v>
      </c>
      <c r="U1" s="2" t="s">
        <v>183</v>
      </c>
      <c r="V1" s="2" t="s">
        <v>184</v>
      </c>
      <c r="W1" s="2" t="s">
        <v>185</v>
      </c>
      <c r="X1" s="2" t="s">
        <v>186</v>
      </c>
      <c r="Y1" s="2" t="s">
        <v>187</v>
      </c>
      <c r="Z1" s="2" t="s">
        <v>188</v>
      </c>
      <c r="AA1" s="2" t="s">
        <v>189</v>
      </c>
      <c r="AB1" s="2" t="s">
        <v>190</v>
      </c>
      <c r="AC1" s="2" t="s">
        <v>191</v>
      </c>
      <c r="AD1" s="2" t="s">
        <v>192</v>
      </c>
      <c r="AE1" s="2" t="s">
        <v>193</v>
      </c>
      <c r="AF1" s="2" t="s">
        <v>194</v>
      </c>
      <c r="AG1" s="2" t="s">
        <v>195</v>
      </c>
      <c r="AH1" s="2" t="s">
        <v>196</v>
      </c>
      <c r="AI1" s="2" t="s">
        <v>197</v>
      </c>
      <c r="AJ1" s="2" t="s">
        <v>198</v>
      </c>
      <c r="AK1" s="2" t="s">
        <v>199</v>
      </c>
      <c r="AL1" s="8"/>
      <c r="AM1" s="2" t="s">
        <v>202</v>
      </c>
      <c r="AN1" s="2" t="s">
        <v>203</v>
      </c>
      <c r="AO1" s="2" t="s">
        <v>204</v>
      </c>
      <c r="AP1" s="2" t="s">
        <v>205</v>
      </c>
      <c r="AQ1" s="8"/>
      <c r="AR1" s="2" t="s">
        <v>210</v>
      </c>
      <c r="AS1" s="2" t="s">
        <v>211</v>
      </c>
      <c r="AT1" s="8"/>
    </row>
    <row r="2" spans="1:46" x14ac:dyDescent="0.2">
      <c r="A2" s="6" t="s">
        <v>387</v>
      </c>
      <c r="B2" s="7"/>
      <c r="C2" s="2">
        <v>30</v>
      </c>
      <c r="D2" s="2">
        <v>30</v>
      </c>
      <c r="E2" s="2">
        <v>30</v>
      </c>
      <c r="F2" s="2">
        <v>30</v>
      </c>
      <c r="G2" s="2">
        <v>30</v>
      </c>
      <c r="H2" s="2">
        <v>30</v>
      </c>
      <c r="I2" s="2">
        <v>30</v>
      </c>
      <c r="J2" s="2">
        <v>30</v>
      </c>
      <c r="K2" s="2">
        <v>30</v>
      </c>
      <c r="L2" s="2">
        <v>30</v>
      </c>
      <c r="M2" s="2">
        <v>31</v>
      </c>
      <c r="N2" s="2">
        <v>30</v>
      </c>
      <c r="O2" s="2">
        <v>30</v>
      </c>
      <c r="P2" s="2">
        <v>31</v>
      </c>
      <c r="Q2" s="2">
        <v>31</v>
      </c>
      <c r="R2" s="2">
        <v>30</v>
      </c>
      <c r="S2" s="2">
        <v>31</v>
      </c>
      <c r="T2" s="2">
        <v>31</v>
      </c>
      <c r="U2" s="2">
        <v>30</v>
      </c>
      <c r="V2" s="2">
        <v>31</v>
      </c>
      <c r="W2" s="2">
        <v>30</v>
      </c>
      <c r="X2" s="2">
        <v>30</v>
      </c>
      <c r="Y2" s="2">
        <v>30</v>
      </c>
      <c r="Z2" s="2">
        <v>30</v>
      </c>
      <c r="AA2" s="2">
        <v>31</v>
      </c>
      <c r="AB2" s="2">
        <v>31</v>
      </c>
      <c r="AC2" s="2">
        <v>30</v>
      </c>
      <c r="AD2" s="2">
        <v>30</v>
      </c>
      <c r="AE2" s="2">
        <v>30</v>
      </c>
      <c r="AF2" s="2">
        <v>31</v>
      </c>
      <c r="AG2" s="2">
        <v>31</v>
      </c>
      <c r="AH2" s="2">
        <v>31</v>
      </c>
      <c r="AI2" s="2">
        <v>30</v>
      </c>
      <c r="AJ2" s="2">
        <v>30</v>
      </c>
      <c r="AK2" s="2">
        <v>30</v>
      </c>
      <c r="AL2" s="8"/>
      <c r="AM2" s="2">
        <v>244</v>
      </c>
      <c r="AN2" s="2">
        <v>421</v>
      </c>
      <c r="AO2" s="2">
        <v>181</v>
      </c>
      <c r="AP2" s="2">
        <v>215</v>
      </c>
      <c r="AQ2" s="8"/>
      <c r="AR2" s="2">
        <v>507</v>
      </c>
      <c r="AS2" s="2">
        <v>554</v>
      </c>
      <c r="AT2" s="8"/>
    </row>
    <row r="3" spans="1:46" x14ac:dyDescent="0.2">
      <c r="A3" s="6" t="s">
        <v>388</v>
      </c>
      <c r="B3" s="7"/>
      <c r="C3" s="3">
        <v>2.8275213241577148</v>
      </c>
      <c r="D3" s="3">
        <v>2.8275213241577148</v>
      </c>
      <c r="E3" s="3">
        <v>2.8275213241577148</v>
      </c>
      <c r="F3" s="3">
        <v>2.8275213241577148</v>
      </c>
      <c r="G3" s="3">
        <v>2.8275213241577148</v>
      </c>
      <c r="H3" s="3">
        <v>2.8275213241577148</v>
      </c>
      <c r="I3" s="3">
        <v>2.8275213241577148</v>
      </c>
      <c r="J3" s="3">
        <v>2.8275213241577148</v>
      </c>
      <c r="K3" s="3">
        <v>2.8275213241577148</v>
      </c>
      <c r="L3" s="3">
        <v>2.8275213241577148</v>
      </c>
      <c r="M3" s="3">
        <v>2.9217720031738281</v>
      </c>
      <c r="N3" s="3">
        <v>2.8275213241577148</v>
      </c>
      <c r="O3" s="3">
        <v>2.8275213241577148</v>
      </c>
      <c r="P3" s="3">
        <v>2.9217720031738281</v>
      </c>
      <c r="Q3" s="3">
        <v>2.9217720031738281</v>
      </c>
      <c r="R3" s="3">
        <v>2.8275213241577148</v>
      </c>
      <c r="S3" s="3">
        <v>2.9217720031738281</v>
      </c>
      <c r="T3" s="3">
        <v>2.9217720031738281</v>
      </c>
      <c r="U3" s="3">
        <v>2.8275213241577148</v>
      </c>
      <c r="V3" s="3">
        <v>2.9217720031738281</v>
      </c>
      <c r="W3" s="3">
        <v>2.8275213241577148</v>
      </c>
      <c r="X3" s="3">
        <v>2.8275213241577148</v>
      </c>
      <c r="Y3" s="3">
        <v>2.8275213241577148</v>
      </c>
      <c r="Z3" s="3">
        <v>2.8275213241577148</v>
      </c>
      <c r="AA3" s="3">
        <v>2.9217720031738281</v>
      </c>
      <c r="AB3" s="3">
        <v>2.9217720031738281</v>
      </c>
      <c r="AC3" s="3">
        <v>2.8275213241577148</v>
      </c>
      <c r="AD3" s="3">
        <v>2.8275213241577148</v>
      </c>
      <c r="AE3" s="3">
        <v>2.8275213241577148</v>
      </c>
      <c r="AF3" s="3">
        <v>2.9217720031738281</v>
      </c>
      <c r="AG3" s="3">
        <v>2.9217720031738281</v>
      </c>
      <c r="AH3" s="3">
        <v>2.9217720031738281</v>
      </c>
      <c r="AI3" s="3">
        <v>2.8275213241577148</v>
      </c>
      <c r="AJ3" s="3">
        <v>2.8275213241577148</v>
      </c>
      <c r="AK3" s="3">
        <v>2.8275213241577148</v>
      </c>
      <c r="AL3" s="9"/>
      <c r="AM3" s="3">
        <v>22.997171401977539</v>
      </c>
      <c r="AN3" s="3">
        <v>39.679546356201172</v>
      </c>
      <c r="AO3" s="3">
        <v>17.059377670288086</v>
      </c>
      <c r="AP3" s="3">
        <v>20.263900756835938</v>
      </c>
      <c r="AQ3" s="9"/>
      <c r="AR3" s="3">
        <v>47.785110473632812</v>
      </c>
      <c r="AS3" s="3">
        <v>52.214889526367188</v>
      </c>
      <c r="AT3" s="9"/>
    </row>
    <row r="4" spans="1:46" x14ac:dyDescent="0.2">
      <c r="A4" s="10" t="s">
        <v>491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6" x14ac:dyDescent="0.2">
      <c r="A5" s="6" t="s">
        <v>165</v>
      </c>
      <c r="B5" s="7"/>
      <c r="C5" s="2">
        <v>100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8"/>
      <c r="AM5" s="2">
        <v>0</v>
      </c>
      <c r="AN5" s="3">
        <v>7.1258907363420425</v>
      </c>
      <c r="AO5" s="2">
        <v>0</v>
      </c>
      <c r="AP5" s="2">
        <v>0</v>
      </c>
      <c r="AQ5" s="8"/>
      <c r="AR5" s="3">
        <v>2.9585798816568047</v>
      </c>
      <c r="AS5" s="3">
        <v>2.7075812274368229</v>
      </c>
      <c r="AT5" s="9"/>
    </row>
    <row r="6" spans="1:46" x14ac:dyDescent="0.2">
      <c r="A6" s="6" t="s">
        <v>166</v>
      </c>
      <c r="B6" s="7"/>
      <c r="C6" s="2">
        <v>0</v>
      </c>
      <c r="D6" s="2">
        <v>100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8"/>
      <c r="AM6" s="3">
        <v>12.295081967213115</v>
      </c>
      <c r="AN6" s="2">
        <v>0</v>
      </c>
      <c r="AO6" s="2">
        <v>0</v>
      </c>
      <c r="AP6" s="2">
        <v>0</v>
      </c>
      <c r="AQ6" s="8"/>
      <c r="AR6" s="3">
        <v>2.9585798816568047</v>
      </c>
      <c r="AS6" s="3">
        <v>2.7075812274368229</v>
      </c>
      <c r="AT6" s="9"/>
    </row>
    <row r="7" spans="1:46" x14ac:dyDescent="0.2">
      <c r="A7" s="6" t="s">
        <v>167</v>
      </c>
      <c r="B7" s="7"/>
      <c r="C7" s="2">
        <v>0</v>
      </c>
      <c r="D7" s="2">
        <v>0</v>
      </c>
      <c r="E7" s="2">
        <v>100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8"/>
      <c r="AM7" s="2">
        <v>0</v>
      </c>
      <c r="AN7" s="3">
        <v>7.1258907363420425</v>
      </c>
      <c r="AO7" s="2">
        <v>0</v>
      </c>
      <c r="AP7" s="2">
        <v>0</v>
      </c>
      <c r="AQ7" s="8"/>
      <c r="AR7" s="3">
        <v>2.9585798816568047</v>
      </c>
      <c r="AS7" s="3">
        <v>2.7075812274368229</v>
      </c>
      <c r="AT7" s="9"/>
    </row>
    <row r="8" spans="1:46" x14ac:dyDescent="0.2">
      <c r="A8" s="6" t="s">
        <v>168</v>
      </c>
      <c r="B8" s="7"/>
      <c r="C8" s="2">
        <v>0</v>
      </c>
      <c r="D8" s="2">
        <v>0</v>
      </c>
      <c r="E8" s="2">
        <v>0</v>
      </c>
      <c r="F8" s="2">
        <v>100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8"/>
      <c r="AM8" s="2">
        <v>0</v>
      </c>
      <c r="AN8" s="3">
        <v>7.1258907363420425</v>
      </c>
      <c r="AO8" s="2">
        <v>0</v>
      </c>
      <c r="AP8" s="2">
        <v>0</v>
      </c>
      <c r="AQ8" s="8"/>
      <c r="AR8" s="3">
        <v>2.3668639053254439</v>
      </c>
      <c r="AS8" s="3">
        <v>3.2490974729241873</v>
      </c>
      <c r="AT8" s="9"/>
    </row>
    <row r="9" spans="1:46" x14ac:dyDescent="0.2">
      <c r="A9" s="6" t="s">
        <v>169</v>
      </c>
      <c r="B9" s="7"/>
      <c r="C9" s="2">
        <v>0</v>
      </c>
      <c r="D9" s="2">
        <v>0</v>
      </c>
      <c r="E9" s="2">
        <v>0</v>
      </c>
      <c r="F9" s="2">
        <v>0</v>
      </c>
      <c r="G9" s="2">
        <v>100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8"/>
      <c r="AM9" s="3">
        <v>12.295081967213115</v>
      </c>
      <c r="AN9" s="2">
        <v>0</v>
      </c>
      <c r="AO9" s="2">
        <v>0</v>
      </c>
      <c r="AP9" s="2">
        <v>0</v>
      </c>
      <c r="AQ9" s="8"/>
      <c r="AR9" s="3">
        <v>2.9585798816568047</v>
      </c>
      <c r="AS9" s="3">
        <v>2.7075812274368229</v>
      </c>
      <c r="AT9" s="9"/>
    </row>
    <row r="10" spans="1:46" x14ac:dyDescent="0.2">
      <c r="A10" s="6" t="s">
        <v>170</v>
      </c>
      <c r="B10" s="7"/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100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8"/>
      <c r="AM10" s="2">
        <v>0</v>
      </c>
      <c r="AN10" s="3">
        <v>7.1258907363420425</v>
      </c>
      <c r="AO10" s="2">
        <v>0</v>
      </c>
      <c r="AP10" s="2">
        <v>0</v>
      </c>
      <c r="AQ10" s="8"/>
      <c r="AR10" s="3">
        <v>2.7613412228796843</v>
      </c>
      <c r="AS10" s="3">
        <v>2.8880866425992782</v>
      </c>
      <c r="AT10" s="9"/>
    </row>
    <row r="11" spans="1:46" x14ac:dyDescent="0.2">
      <c r="A11" s="6" t="s">
        <v>171</v>
      </c>
      <c r="B11" s="7"/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100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8"/>
      <c r="AM11" s="2">
        <v>0</v>
      </c>
      <c r="AN11" s="3">
        <v>7.1258907363420425</v>
      </c>
      <c r="AO11" s="2">
        <v>0</v>
      </c>
      <c r="AP11" s="2">
        <v>0</v>
      </c>
      <c r="AQ11" s="8"/>
      <c r="AR11" s="3">
        <v>2.9585798816568047</v>
      </c>
      <c r="AS11" s="3">
        <v>2.7075812274368229</v>
      </c>
      <c r="AT11" s="9"/>
    </row>
    <row r="12" spans="1:46" x14ac:dyDescent="0.2">
      <c r="A12" s="6" t="s">
        <v>172</v>
      </c>
      <c r="B12" s="7"/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100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8"/>
      <c r="AM12" s="2">
        <v>0</v>
      </c>
      <c r="AN12" s="3">
        <v>7.1258907363420425</v>
      </c>
      <c r="AO12" s="2">
        <v>0</v>
      </c>
      <c r="AP12" s="2">
        <v>0</v>
      </c>
      <c r="AQ12" s="8"/>
      <c r="AR12" s="3">
        <v>2.7613412228796843</v>
      </c>
      <c r="AS12" s="3">
        <v>2.8880866425992782</v>
      </c>
      <c r="AT12" s="9"/>
    </row>
    <row r="13" spans="1:46" x14ac:dyDescent="0.2">
      <c r="A13" s="6" t="s">
        <v>173</v>
      </c>
      <c r="B13" s="7"/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100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8"/>
      <c r="AM13" s="2">
        <v>0</v>
      </c>
      <c r="AN13" s="3">
        <v>7.1258907363420425</v>
      </c>
      <c r="AO13" s="2">
        <v>0</v>
      </c>
      <c r="AP13" s="2">
        <v>0</v>
      </c>
      <c r="AQ13" s="8"/>
      <c r="AR13" s="3">
        <v>2.7613412228796843</v>
      </c>
      <c r="AS13" s="3">
        <v>2.8880866425992782</v>
      </c>
      <c r="AT13" s="9"/>
    </row>
    <row r="14" spans="1:46" x14ac:dyDescent="0.2">
      <c r="A14" s="6" t="s">
        <v>174</v>
      </c>
      <c r="B14" s="7"/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100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8"/>
      <c r="AM14" s="3">
        <v>12.295081967213115</v>
      </c>
      <c r="AN14" s="2">
        <v>0</v>
      </c>
      <c r="AO14" s="2">
        <v>0</v>
      </c>
      <c r="AP14" s="2">
        <v>0</v>
      </c>
      <c r="AQ14" s="8"/>
      <c r="AR14" s="3">
        <v>2.9585798816568047</v>
      </c>
      <c r="AS14" s="3">
        <v>2.7075812274368229</v>
      </c>
      <c r="AT14" s="9"/>
    </row>
    <row r="15" spans="1:46" x14ac:dyDescent="0.2">
      <c r="A15" s="6" t="s">
        <v>175</v>
      </c>
      <c r="B15" s="7"/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100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8"/>
      <c r="AM15" s="3">
        <v>12.704918032786885</v>
      </c>
      <c r="AN15" s="2">
        <v>0</v>
      </c>
      <c r="AO15" s="2">
        <v>0</v>
      </c>
      <c r="AP15" s="2">
        <v>0</v>
      </c>
      <c r="AQ15" s="8"/>
      <c r="AR15" s="3">
        <v>2.9585798816568047</v>
      </c>
      <c r="AS15" s="3">
        <v>2.8880866425992782</v>
      </c>
      <c r="AT15" s="9"/>
    </row>
    <row r="16" spans="1:46" x14ac:dyDescent="0.2">
      <c r="A16" s="6" t="s">
        <v>176</v>
      </c>
      <c r="B16" s="7"/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100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8"/>
      <c r="AM16" s="2">
        <v>0</v>
      </c>
      <c r="AN16" s="3">
        <v>7.1258907363420425</v>
      </c>
      <c r="AO16" s="2">
        <v>0</v>
      </c>
      <c r="AP16" s="2">
        <v>0</v>
      </c>
      <c r="AQ16" s="8"/>
      <c r="AR16" s="3">
        <v>2.7613412228796843</v>
      </c>
      <c r="AS16" s="3">
        <v>2.8880866425992782</v>
      </c>
      <c r="AT16" s="9"/>
    </row>
    <row r="17" spans="1:46" x14ac:dyDescent="0.2">
      <c r="A17" s="6" t="s">
        <v>177</v>
      </c>
      <c r="B17" s="7"/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100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8"/>
      <c r="AM17" s="2">
        <v>0</v>
      </c>
      <c r="AN17" s="3">
        <v>7.1258907363420425</v>
      </c>
      <c r="AO17" s="2">
        <v>0</v>
      </c>
      <c r="AP17" s="2">
        <v>0</v>
      </c>
      <c r="AQ17" s="8"/>
      <c r="AR17" s="3">
        <v>2.7613412228796843</v>
      </c>
      <c r="AS17" s="3">
        <v>2.8880866425992782</v>
      </c>
      <c r="AT17" s="9"/>
    </row>
    <row r="18" spans="1:46" x14ac:dyDescent="0.2">
      <c r="A18" s="6" t="s">
        <v>178</v>
      </c>
      <c r="B18" s="7"/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100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8"/>
      <c r="AM18" s="3">
        <v>12.704918032786885</v>
      </c>
      <c r="AN18" s="2">
        <v>0</v>
      </c>
      <c r="AO18" s="2">
        <v>0</v>
      </c>
      <c r="AP18" s="2">
        <v>0</v>
      </c>
      <c r="AQ18" s="8"/>
      <c r="AR18" s="3">
        <v>2.9585798816568047</v>
      </c>
      <c r="AS18" s="3">
        <v>2.8880866425992782</v>
      </c>
      <c r="AT18" s="9"/>
    </row>
    <row r="19" spans="1:46" x14ac:dyDescent="0.2">
      <c r="A19" s="6" t="s">
        <v>179</v>
      </c>
      <c r="B19" s="7"/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100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8"/>
      <c r="AM19" s="3">
        <v>12.704918032786885</v>
      </c>
      <c r="AN19" s="2">
        <v>0</v>
      </c>
      <c r="AO19" s="2">
        <v>0</v>
      </c>
      <c r="AP19" s="2">
        <v>0</v>
      </c>
      <c r="AQ19" s="8"/>
      <c r="AR19" s="3">
        <v>3.1558185404339252</v>
      </c>
      <c r="AS19" s="3">
        <v>2.7075812274368229</v>
      </c>
      <c r="AT19" s="9"/>
    </row>
    <row r="20" spans="1:46" x14ac:dyDescent="0.2">
      <c r="A20" s="6" t="s">
        <v>180</v>
      </c>
      <c r="B20" s="7"/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100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8"/>
      <c r="AM20" s="2">
        <v>0</v>
      </c>
      <c r="AN20" s="3">
        <v>7.1258907363420425</v>
      </c>
      <c r="AO20" s="2">
        <v>0</v>
      </c>
      <c r="AP20" s="2">
        <v>0</v>
      </c>
      <c r="AQ20" s="8"/>
      <c r="AR20" s="3">
        <v>2.7613412228796843</v>
      </c>
      <c r="AS20" s="3">
        <v>2.8880866425992782</v>
      </c>
      <c r="AT20" s="9"/>
    </row>
    <row r="21" spans="1:46" x14ac:dyDescent="0.2">
      <c r="A21" s="6" t="s">
        <v>181</v>
      </c>
      <c r="B21" s="7"/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100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8"/>
      <c r="AM21" s="3">
        <v>12.704918032786885</v>
      </c>
      <c r="AN21" s="2">
        <v>0</v>
      </c>
      <c r="AO21" s="2">
        <v>0</v>
      </c>
      <c r="AP21" s="2">
        <v>0</v>
      </c>
      <c r="AQ21" s="8"/>
      <c r="AR21" s="3">
        <v>3.7475345167652856</v>
      </c>
      <c r="AS21" s="3">
        <v>2.1660649819494582</v>
      </c>
      <c r="AT21" s="9"/>
    </row>
    <row r="22" spans="1:46" x14ac:dyDescent="0.2">
      <c r="A22" s="6" t="s">
        <v>182</v>
      </c>
      <c r="B22" s="7"/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100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8"/>
      <c r="AM22" s="2">
        <v>0</v>
      </c>
      <c r="AN22" s="3">
        <v>7.3634204275534438</v>
      </c>
      <c r="AO22" s="2">
        <v>0</v>
      </c>
      <c r="AP22" s="2">
        <v>0</v>
      </c>
      <c r="AQ22" s="8"/>
      <c r="AR22" s="3">
        <v>2.5641025641025639</v>
      </c>
      <c r="AS22" s="3">
        <v>3.2490974729241873</v>
      </c>
      <c r="AT22" s="9"/>
    </row>
    <row r="23" spans="1:46" x14ac:dyDescent="0.2">
      <c r="A23" s="6" t="s">
        <v>183</v>
      </c>
      <c r="B23" s="7"/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100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8"/>
      <c r="AM23" s="3">
        <v>12.295081967213115</v>
      </c>
      <c r="AN23" s="2">
        <v>0</v>
      </c>
      <c r="AO23" s="2">
        <v>0</v>
      </c>
      <c r="AP23" s="2">
        <v>0</v>
      </c>
      <c r="AQ23" s="8"/>
      <c r="AR23" s="3">
        <v>2.5641025641025639</v>
      </c>
      <c r="AS23" s="3">
        <v>3.0685920577617329</v>
      </c>
      <c r="AT23" s="9"/>
    </row>
    <row r="24" spans="1:46" x14ac:dyDescent="0.2">
      <c r="A24" s="6" t="s">
        <v>184</v>
      </c>
      <c r="B24" s="7"/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100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8"/>
      <c r="AM24" s="2">
        <v>0</v>
      </c>
      <c r="AN24" s="2">
        <v>0</v>
      </c>
      <c r="AO24" s="3">
        <v>17.127071823204421</v>
      </c>
      <c r="AP24" s="2">
        <v>0</v>
      </c>
      <c r="AQ24" s="8"/>
      <c r="AR24" s="3">
        <v>2.3668639053254439</v>
      </c>
      <c r="AS24" s="3">
        <v>3.4296028880866429</v>
      </c>
      <c r="AT24" s="9"/>
    </row>
    <row r="25" spans="1:46" x14ac:dyDescent="0.2">
      <c r="A25" s="6" t="s">
        <v>185</v>
      </c>
      <c r="B25" s="7"/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100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8"/>
      <c r="AM25" s="2">
        <v>0</v>
      </c>
      <c r="AN25" s="2">
        <v>0</v>
      </c>
      <c r="AO25" s="2">
        <v>0</v>
      </c>
      <c r="AP25" s="3">
        <v>13.953488372093023</v>
      </c>
      <c r="AQ25" s="9"/>
      <c r="AR25" s="3">
        <v>2.7613412228796843</v>
      </c>
      <c r="AS25" s="3">
        <v>2.8880866425992782</v>
      </c>
      <c r="AT25" s="9"/>
    </row>
    <row r="26" spans="1:46" x14ac:dyDescent="0.2">
      <c r="A26" s="6" t="s">
        <v>186</v>
      </c>
      <c r="B26" s="7"/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100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8"/>
      <c r="AM26" s="2">
        <v>0</v>
      </c>
      <c r="AN26" s="2">
        <v>0</v>
      </c>
      <c r="AO26" s="3">
        <v>16.574585635359114</v>
      </c>
      <c r="AP26" s="2">
        <v>0</v>
      </c>
      <c r="AQ26" s="8"/>
      <c r="AR26" s="3">
        <v>2.7613412228796843</v>
      </c>
      <c r="AS26" s="3">
        <v>2.8880866425992782</v>
      </c>
      <c r="AT26" s="9"/>
    </row>
    <row r="27" spans="1:46" x14ac:dyDescent="0.2">
      <c r="A27" s="6" t="s">
        <v>187</v>
      </c>
      <c r="B27" s="7"/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100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8"/>
      <c r="AM27" s="2">
        <v>0</v>
      </c>
      <c r="AN27" s="3">
        <v>7.1258907363420425</v>
      </c>
      <c r="AO27" s="2">
        <v>0</v>
      </c>
      <c r="AP27" s="2">
        <v>0</v>
      </c>
      <c r="AQ27" s="8"/>
      <c r="AR27" s="3">
        <v>2.7613412228796843</v>
      </c>
      <c r="AS27" s="3">
        <v>2.8880866425992782</v>
      </c>
      <c r="AT27" s="9"/>
    </row>
    <row r="28" spans="1:46" x14ac:dyDescent="0.2">
      <c r="A28" s="6" t="s">
        <v>188</v>
      </c>
      <c r="B28" s="7"/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100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8"/>
      <c r="AM28" s="2">
        <v>0</v>
      </c>
      <c r="AN28" s="2">
        <v>0</v>
      </c>
      <c r="AO28" s="2">
        <v>0</v>
      </c>
      <c r="AP28" s="3">
        <v>13.953488372093023</v>
      </c>
      <c r="AQ28" s="9"/>
      <c r="AR28" s="3">
        <v>2.7613412228796843</v>
      </c>
      <c r="AS28" s="3">
        <v>2.8880866425992782</v>
      </c>
      <c r="AT28" s="9"/>
    </row>
    <row r="29" spans="1:46" x14ac:dyDescent="0.2">
      <c r="A29" s="6" t="s">
        <v>189</v>
      </c>
      <c r="B29" s="7"/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100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8"/>
      <c r="AM29" s="2">
        <v>0</v>
      </c>
      <c r="AN29" s="2">
        <v>0</v>
      </c>
      <c r="AO29" s="2">
        <v>0</v>
      </c>
      <c r="AP29" s="3">
        <v>14.418604651162791</v>
      </c>
      <c r="AQ29" s="9"/>
      <c r="AR29" s="3">
        <v>2.9585798816568047</v>
      </c>
      <c r="AS29" s="3">
        <v>2.8880866425992782</v>
      </c>
      <c r="AT29" s="9"/>
    </row>
    <row r="30" spans="1:46" x14ac:dyDescent="0.2">
      <c r="A30" s="6" t="s">
        <v>190</v>
      </c>
      <c r="B30" s="7"/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100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8"/>
      <c r="AM30" s="2">
        <v>0</v>
      </c>
      <c r="AN30" s="2">
        <v>0</v>
      </c>
      <c r="AO30" s="2">
        <v>0</v>
      </c>
      <c r="AP30" s="3">
        <v>14.418604651162791</v>
      </c>
      <c r="AQ30" s="9"/>
      <c r="AR30" s="3">
        <v>2.7613412228796843</v>
      </c>
      <c r="AS30" s="3">
        <v>3.0685920577617329</v>
      </c>
      <c r="AT30" s="9"/>
    </row>
    <row r="31" spans="1:46" x14ac:dyDescent="0.2">
      <c r="A31" s="6" t="s">
        <v>191</v>
      </c>
      <c r="B31" s="7"/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100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8"/>
      <c r="AM31" s="2">
        <v>0</v>
      </c>
      <c r="AN31" s="2">
        <v>0</v>
      </c>
      <c r="AO31" s="3">
        <v>16.574585635359114</v>
      </c>
      <c r="AP31" s="2">
        <v>0</v>
      </c>
      <c r="AQ31" s="8"/>
      <c r="AR31" s="3">
        <v>2.7613412228796843</v>
      </c>
      <c r="AS31" s="3">
        <v>2.8880866425992782</v>
      </c>
      <c r="AT31" s="9"/>
    </row>
    <row r="32" spans="1:46" x14ac:dyDescent="0.2">
      <c r="A32" s="6" t="s">
        <v>192</v>
      </c>
      <c r="B32" s="7"/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100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8"/>
      <c r="AM32" s="2">
        <v>0</v>
      </c>
      <c r="AN32" s="3">
        <v>7.1258907363420425</v>
      </c>
      <c r="AO32" s="2">
        <v>0</v>
      </c>
      <c r="AP32" s="2">
        <v>0</v>
      </c>
      <c r="AQ32" s="8"/>
      <c r="AR32" s="3">
        <v>2.7613412228796843</v>
      </c>
      <c r="AS32" s="3">
        <v>2.8880866425992782</v>
      </c>
      <c r="AT32" s="9"/>
    </row>
    <row r="33" spans="1:46" x14ac:dyDescent="0.2">
      <c r="A33" s="6" t="s">
        <v>193</v>
      </c>
      <c r="B33" s="7"/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100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8"/>
      <c r="AM33" s="2">
        <v>0</v>
      </c>
      <c r="AN33" s="3">
        <v>7.1258907363420425</v>
      </c>
      <c r="AO33" s="2">
        <v>0</v>
      </c>
      <c r="AP33" s="2">
        <v>0</v>
      </c>
      <c r="AQ33" s="8"/>
      <c r="AR33" s="3">
        <v>2.9585798816568047</v>
      </c>
      <c r="AS33" s="3">
        <v>2.7075812274368229</v>
      </c>
      <c r="AT33" s="9"/>
    </row>
    <row r="34" spans="1:46" x14ac:dyDescent="0.2">
      <c r="A34" s="6" t="s">
        <v>194</v>
      </c>
      <c r="B34" s="7"/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100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8"/>
      <c r="AM34" s="2">
        <v>0</v>
      </c>
      <c r="AN34" s="2">
        <v>0</v>
      </c>
      <c r="AO34" s="2">
        <v>0</v>
      </c>
      <c r="AP34" s="3">
        <v>14.418604651162791</v>
      </c>
      <c r="AQ34" s="9"/>
      <c r="AR34" s="3">
        <v>2.9585798816568047</v>
      </c>
      <c r="AS34" s="3">
        <v>2.8880866425992782</v>
      </c>
      <c r="AT34" s="9"/>
    </row>
    <row r="35" spans="1:46" x14ac:dyDescent="0.2">
      <c r="A35" s="6" t="s">
        <v>195</v>
      </c>
      <c r="B35" s="7"/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100</v>
      </c>
      <c r="AH35" s="2">
        <v>0</v>
      </c>
      <c r="AI35" s="2">
        <v>0</v>
      </c>
      <c r="AJ35" s="2">
        <v>0</v>
      </c>
      <c r="AK35" s="2">
        <v>0</v>
      </c>
      <c r="AL35" s="8"/>
      <c r="AM35" s="2">
        <v>0</v>
      </c>
      <c r="AN35" s="2">
        <v>0</v>
      </c>
      <c r="AO35" s="2">
        <v>0</v>
      </c>
      <c r="AP35" s="3">
        <v>14.418604651162791</v>
      </c>
      <c r="AQ35" s="9"/>
      <c r="AR35" s="3">
        <v>2.9585798816568047</v>
      </c>
      <c r="AS35" s="3">
        <v>2.8880866425992782</v>
      </c>
      <c r="AT35" s="9"/>
    </row>
    <row r="36" spans="1:46" x14ac:dyDescent="0.2">
      <c r="A36" s="6" t="s">
        <v>196</v>
      </c>
      <c r="B36" s="7"/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100</v>
      </c>
      <c r="AI36" s="2">
        <v>0</v>
      </c>
      <c r="AJ36" s="2">
        <v>0</v>
      </c>
      <c r="AK36" s="2">
        <v>0</v>
      </c>
      <c r="AL36" s="8"/>
      <c r="AM36" s="2">
        <v>0</v>
      </c>
      <c r="AN36" s="2">
        <v>0</v>
      </c>
      <c r="AO36" s="2">
        <v>0</v>
      </c>
      <c r="AP36" s="3">
        <v>14.418604651162791</v>
      </c>
      <c r="AQ36" s="9"/>
      <c r="AR36" s="3">
        <v>2.9585798816568047</v>
      </c>
      <c r="AS36" s="3">
        <v>2.8880866425992782</v>
      </c>
      <c r="AT36" s="9"/>
    </row>
    <row r="37" spans="1:46" x14ac:dyDescent="0.2">
      <c r="A37" s="6" t="s">
        <v>197</v>
      </c>
      <c r="B37" s="7"/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100</v>
      </c>
      <c r="AJ37" s="2">
        <v>0</v>
      </c>
      <c r="AK37" s="2">
        <v>0</v>
      </c>
      <c r="AL37" s="8"/>
      <c r="AM37" s="2">
        <v>0</v>
      </c>
      <c r="AN37" s="2">
        <v>0</v>
      </c>
      <c r="AO37" s="3">
        <v>16.574585635359114</v>
      </c>
      <c r="AP37" s="2">
        <v>0</v>
      </c>
      <c r="AQ37" s="8"/>
      <c r="AR37" s="3">
        <v>2.9585798816568047</v>
      </c>
      <c r="AS37" s="3">
        <v>2.7075812274368229</v>
      </c>
      <c r="AT37" s="9"/>
    </row>
    <row r="38" spans="1:46" x14ac:dyDescent="0.2">
      <c r="A38" s="6" t="s">
        <v>198</v>
      </c>
      <c r="B38" s="7"/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100</v>
      </c>
      <c r="AK38" s="2">
        <v>0</v>
      </c>
      <c r="AL38" s="8"/>
      <c r="AM38" s="2">
        <v>0</v>
      </c>
      <c r="AN38" s="2">
        <v>0</v>
      </c>
      <c r="AO38" s="3">
        <v>16.574585635359114</v>
      </c>
      <c r="AP38" s="2">
        <v>0</v>
      </c>
      <c r="AQ38" s="8"/>
      <c r="AR38" s="3">
        <v>2.9585798816568047</v>
      </c>
      <c r="AS38" s="3">
        <v>2.7075812274368229</v>
      </c>
      <c r="AT38" s="9"/>
    </row>
    <row r="39" spans="1:46" x14ac:dyDescent="0.2">
      <c r="A39" s="6" t="s">
        <v>199</v>
      </c>
      <c r="B39" s="7"/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100</v>
      </c>
      <c r="AL39" s="8"/>
      <c r="AM39" s="2">
        <v>0</v>
      </c>
      <c r="AN39" s="2">
        <v>0</v>
      </c>
      <c r="AO39" s="3">
        <v>16.574585635359114</v>
      </c>
      <c r="AP39" s="2">
        <v>0</v>
      </c>
      <c r="AQ39" s="8"/>
      <c r="AR39" s="3">
        <v>2.9585798816568047</v>
      </c>
      <c r="AS39" s="3">
        <v>2.7075812274368229</v>
      </c>
      <c r="AT39" s="9"/>
    </row>
    <row r="40" spans="1:46" x14ac:dyDescent="0.2">
      <c r="A40" s="10" t="s">
        <v>492</v>
      </c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</row>
    <row r="41" spans="1:46" x14ac:dyDescent="0.2">
      <c r="A41" s="6" t="s">
        <v>202</v>
      </c>
      <c r="B41" s="7"/>
      <c r="C41" s="2">
        <v>0</v>
      </c>
      <c r="D41" s="2">
        <v>100</v>
      </c>
      <c r="E41" s="2">
        <v>0</v>
      </c>
      <c r="F41" s="2">
        <v>0</v>
      </c>
      <c r="G41" s="2">
        <v>100</v>
      </c>
      <c r="H41" s="2">
        <v>0</v>
      </c>
      <c r="I41" s="2">
        <v>0</v>
      </c>
      <c r="J41" s="2">
        <v>0</v>
      </c>
      <c r="K41" s="2">
        <v>0</v>
      </c>
      <c r="L41" s="2">
        <v>100</v>
      </c>
      <c r="M41" s="2">
        <v>100</v>
      </c>
      <c r="N41" s="2">
        <v>0</v>
      </c>
      <c r="O41" s="2">
        <v>0</v>
      </c>
      <c r="P41" s="2">
        <v>100</v>
      </c>
      <c r="Q41" s="2">
        <v>100</v>
      </c>
      <c r="R41" s="2">
        <v>0</v>
      </c>
      <c r="S41" s="2">
        <v>100</v>
      </c>
      <c r="T41" s="2">
        <v>0</v>
      </c>
      <c r="U41" s="2">
        <v>100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8"/>
      <c r="AM41" s="2">
        <v>100</v>
      </c>
      <c r="AN41" s="2">
        <v>0</v>
      </c>
      <c r="AO41" s="2">
        <v>0</v>
      </c>
      <c r="AP41" s="2">
        <v>0</v>
      </c>
      <c r="AQ41" s="8"/>
      <c r="AR41" s="3">
        <v>24.260355029585799</v>
      </c>
      <c r="AS41" s="3">
        <v>21.841155234657037</v>
      </c>
      <c r="AT41" s="9"/>
    </row>
    <row r="42" spans="1:46" x14ac:dyDescent="0.2">
      <c r="A42" s="6" t="s">
        <v>203</v>
      </c>
      <c r="B42" s="7"/>
      <c r="C42" s="2">
        <v>100</v>
      </c>
      <c r="D42" s="2">
        <v>0</v>
      </c>
      <c r="E42" s="2">
        <v>100</v>
      </c>
      <c r="F42" s="2">
        <v>100</v>
      </c>
      <c r="G42" s="2">
        <v>0</v>
      </c>
      <c r="H42" s="2">
        <v>100</v>
      </c>
      <c r="I42" s="2">
        <v>100</v>
      </c>
      <c r="J42" s="2">
        <v>100</v>
      </c>
      <c r="K42" s="2">
        <v>100</v>
      </c>
      <c r="L42" s="2">
        <v>0</v>
      </c>
      <c r="M42" s="2">
        <v>0</v>
      </c>
      <c r="N42" s="2">
        <v>100</v>
      </c>
      <c r="O42" s="2">
        <v>100</v>
      </c>
      <c r="P42" s="2">
        <v>0</v>
      </c>
      <c r="Q42" s="2">
        <v>0</v>
      </c>
      <c r="R42" s="2">
        <v>100</v>
      </c>
      <c r="S42" s="2">
        <v>0</v>
      </c>
      <c r="T42" s="2">
        <v>100</v>
      </c>
      <c r="U42" s="2">
        <v>0</v>
      </c>
      <c r="V42" s="2">
        <v>0</v>
      </c>
      <c r="W42" s="2">
        <v>0</v>
      </c>
      <c r="X42" s="2">
        <v>0</v>
      </c>
      <c r="Y42" s="2">
        <v>100</v>
      </c>
      <c r="Z42" s="2">
        <v>0</v>
      </c>
      <c r="AA42" s="2">
        <v>0</v>
      </c>
      <c r="AB42" s="2">
        <v>0</v>
      </c>
      <c r="AC42" s="2">
        <v>0</v>
      </c>
      <c r="AD42" s="2">
        <v>100</v>
      </c>
      <c r="AE42" s="2">
        <v>100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8"/>
      <c r="AM42" s="2">
        <v>0</v>
      </c>
      <c r="AN42" s="2">
        <v>100</v>
      </c>
      <c r="AO42" s="2">
        <v>0</v>
      </c>
      <c r="AP42" s="2">
        <v>0</v>
      </c>
      <c r="AQ42" s="8"/>
      <c r="AR42" s="3">
        <v>38.856015779092701</v>
      </c>
      <c r="AS42" s="3">
        <v>40.433212996389891</v>
      </c>
      <c r="AT42" s="9"/>
    </row>
    <row r="43" spans="1:46" x14ac:dyDescent="0.2">
      <c r="A43" s="6" t="s">
        <v>204</v>
      </c>
      <c r="B43" s="7"/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100</v>
      </c>
      <c r="W43" s="2">
        <v>0</v>
      </c>
      <c r="X43" s="2">
        <v>100</v>
      </c>
      <c r="Y43" s="2">
        <v>0</v>
      </c>
      <c r="Z43" s="2">
        <v>0</v>
      </c>
      <c r="AA43" s="2">
        <v>0</v>
      </c>
      <c r="AB43" s="2">
        <v>0</v>
      </c>
      <c r="AC43" s="2">
        <v>100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100</v>
      </c>
      <c r="AJ43" s="2">
        <v>100</v>
      </c>
      <c r="AK43" s="2">
        <v>100</v>
      </c>
      <c r="AL43" s="8"/>
      <c r="AM43" s="2">
        <v>0</v>
      </c>
      <c r="AN43" s="2">
        <v>0</v>
      </c>
      <c r="AO43" s="2">
        <v>100</v>
      </c>
      <c r="AP43" s="2">
        <v>0</v>
      </c>
      <c r="AQ43" s="8"/>
      <c r="AR43" s="3">
        <v>16.765285996055226</v>
      </c>
      <c r="AS43" s="3">
        <v>17.328519855595665</v>
      </c>
      <c r="AT43" s="9"/>
    </row>
    <row r="44" spans="1:46" x14ac:dyDescent="0.2">
      <c r="A44" s="6" t="s">
        <v>205</v>
      </c>
      <c r="B44" s="7"/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100</v>
      </c>
      <c r="X44" s="2">
        <v>0</v>
      </c>
      <c r="Y44" s="2">
        <v>0</v>
      </c>
      <c r="Z44" s="2">
        <v>100</v>
      </c>
      <c r="AA44" s="2">
        <v>100</v>
      </c>
      <c r="AB44" s="2">
        <v>100</v>
      </c>
      <c r="AC44" s="2">
        <v>0</v>
      </c>
      <c r="AD44" s="2">
        <v>0</v>
      </c>
      <c r="AE44" s="2">
        <v>0</v>
      </c>
      <c r="AF44" s="2">
        <v>100</v>
      </c>
      <c r="AG44" s="2">
        <v>100</v>
      </c>
      <c r="AH44" s="2">
        <v>100</v>
      </c>
      <c r="AI44" s="2">
        <v>0</v>
      </c>
      <c r="AJ44" s="2">
        <v>0</v>
      </c>
      <c r="AK44" s="2">
        <v>0</v>
      </c>
      <c r="AL44" s="8"/>
      <c r="AM44" s="2">
        <v>0</v>
      </c>
      <c r="AN44" s="2">
        <v>0</v>
      </c>
      <c r="AO44" s="2">
        <v>0</v>
      </c>
      <c r="AP44" s="2">
        <v>100</v>
      </c>
      <c r="AQ44" s="8"/>
      <c r="AR44" s="3">
        <v>20.118343195266274</v>
      </c>
      <c r="AS44" s="3">
        <v>20.397111913357403</v>
      </c>
      <c r="AT44" s="9"/>
    </row>
    <row r="45" spans="1:46" x14ac:dyDescent="0.2">
      <c r="A45" s="10" t="s">
        <v>493</v>
      </c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1:46" x14ac:dyDescent="0.2">
      <c r="A46" s="6" t="s">
        <v>207</v>
      </c>
      <c r="B46" s="7"/>
      <c r="C46" s="2">
        <v>100</v>
      </c>
      <c r="D46" s="2">
        <v>100</v>
      </c>
      <c r="E46" s="2">
        <v>100</v>
      </c>
      <c r="F46" s="2">
        <v>100</v>
      </c>
      <c r="G46" s="2">
        <v>100</v>
      </c>
      <c r="H46" s="2">
        <v>100</v>
      </c>
      <c r="I46" s="2">
        <v>100</v>
      </c>
      <c r="J46" s="2">
        <v>100</v>
      </c>
      <c r="K46" s="2">
        <v>100</v>
      </c>
      <c r="L46" s="2">
        <v>100</v>
      </c>
      <c r="M46" s="2">
        <v>100</v>
      </c>
      <c r="N46" s="2">
        <v>100</v>
      </c>
      <c r="O46" s="2">
        <v>100</v>
      </c>
      <c r="P46" s="2">
        <v>100</v>
      </c>
      <c r="Q46" s="2">
        <v>100</v>
      </c>
      <c r="R46" s="2">
        <v>100</v>
      </c>
      <c r="S46" s="2">
        <v>100</v>
      </c>
      <c r="T46" s="2">
        <v>100</v>
      </c>
      <c r="U46" s="2">
        <v>100</v>
      </c>
      <c r="V46" s="2">
        <v>100</v>
      </c>
      <c r="W46" s="2">
        <v>100</v>
      </c>
      <c r="X46" s="2">
        <v>100</v>
      </c>
      <c r="Y46" s="2">
        <v>100</v>
      </c>
      <c r="Z46" s="2">
        <v>100</v>
      </c>
      <c r="AA46" s="2">
        <v>100</v>
      </c>
      <c r="AB46" s="2">
        <v>100</v>
      </c>
      <c r="AC46" s="2">
        <v>100</v>
      </c>
      <c r="AD46" s="2">
        <v>100</v>
      </c>
      <c r="AE46" s="2">
        <v>100</v>
      </c>
      <c r="AF46" s="2">
        <v>100</v>
      </c>
      <c r="AG46" s="2">
        <v>100</v>
      </c>
      <c r="AH46" s="2">
        <v>100</v>
      </c>
      <c r="AI46" s="2">
        <v>100</v>
      </c>
      <c r="AJ46" s="2">
        <v>100</v>
      </c>
      <c r="AK46" s="2">
        <v>100</v>
      </c>
      <c r="AL46" s="8"/>
      <c r="AM46" s="2">
        <v>100</v>
      </c>
      <c r="AN46" s="2">
        <v>100</v>
      </c>
      <c r="AO46" s="2">
        <v>100</v>
      </c>
      <c r="AP46" s="2">
        <v>100</v>
      </c>
      <c r="AQ46" s="8"/>
      <c r="AR46" s="2">
        <v>100</v>
      </c>
      <c r="AS46" s="2">
        <v>100</v>
      </c>
      <c r="AT46" s="8"/>
    </row>
    <row r="47" spans="1:46" x14ac:dyDescent="0.2">
      <c r="A47" s="10" t="s">
        <v>494</v>
      </c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1:46" x14ac:dyDescent="0.2">
      <c r="A48" s="6" t="s">
        <v>207</v>
      </c>
      <c r="B48" s="7"/>
      <c r="C48" s="2">
        <v>100</v>
      </c>
      <c r="D48" s="2">
        <v>100</v>
      </c>
      <c r="E48" s="2">
        <v>100</v>
      </c>
      <c r="F48" s="2">
        <v>100</v>
      </c>
      <c r="G48" s="2">
        <v>100</v>
      </c>
      <c r="H48" s="2">
        <v>100</v>
      </c>
      <c r="I48" s="2">
        <v>100</v>
      </c>
      <c r="J48" s="2">
        <v>100</v>
      </c>
      <c r="K48" s="2">
        <v>100</v>
      </c>
      <c r="L48" s="2">
        <v>100</v>
      </c>
      <c r="M48" s="2">
        <v>100</v>
      </c>
      <c r="N48" s="2">
        <v>100</v>
      </c>
      <c r="O48" s="2">
        <v>100</v>
      </c>
      <c r="P48" s="2">
        <v>100</v>
      </c>
      <c r="Q48" s="2">
        <v>100</v>
      </c>
      <c r="R48" s="2">
        <v>100</v>
      </c>
      <c r="S48" s="2">
        <v>100</v>
      </c>
      <c r="T48" s="2">
        <v>100</v>
      </c>
      <c r="U48" s="2">
        <v>100</v>
      </c>
      <c r="V48" s="2">
        <v>100</v>
      </c>
      <c r="W48" s="2">
        <v>100</v>
      </c>
      <c r="X48" s="2">
        <v>100</v>
      </c>
      <c r="Y48" s="2">
        <v>100</v>
      </c>
      <c r="Z48" s="2">
        <v>100</v>
      </c>
      <c r="AA48" s="2">
        <v>100</v>
      </c>
      <c r="AB48" s="2">
        <v>100</v>
      </c>
      <c r="AC48" s="2">
        <v>100</v>
      </c>
      <c r="AD48" s="2">
        <v>100</v>
      </c>
      <c r="AE48" s="2">
        <v>100</v>
      </c>
      <c r="AF48" s="2">
        <v>100</v>
      </c>
      <c r="AG48" s="2">
        <v>100</v>
      </c>
      <c r="AH48" s="2">
        <v>100</v>
      </c>
      <c r="AI48" s="2">
        <v>100</v>
      </c>
      <c r="AJ48" s="2">
        <v>100</v>
      </c>
      <c r="AK48" s="2">
        <v>100</v>
      </c>
      <c r="AL48" s="8"/>
      <c r="AM48" s="2">
        <v>100</v>
      </c>
      <c r="AN48" s="2">
        <v>100</v>
      </c>
      <c r="AO48" s="2">
        <v>100</v>
      </c>
      <c r="AP48" s="2">
        <v>100</v>
      </c>
      <c r="AQ48" s="8"/>
      <c r="AR48" s="2">
        <v>100</v>
      </c>
      <c r="AS48" s="2">
        <v>100</v>
      </c>
      <c r="AT48" s="8"/>
    </row>
    <row r="49" spans="1:46" x14ac:dyDescent="0.2">
      <c r="A49" s="10" t="s">
        <v>495</v>
      </c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</row>
    <row r="50" spans="1:46" x14ac:dyDescent="0.2">
      <c r="A50" s="6" t="s">
        <v>210</v>
      </c>
      <c r="B50" s="7"/>
      <c r="C50" s="2">
        <v>50</v>
      </c>
      <c r="D50" s="2">
        <v>50</v>
      </c>
      <c r="E50" s="2">
        <v>50</v>
      </c>
      <c r="F50" s="2">
        <v>40</v>
      </c>
      <c r="G50" s="2">
        <v>50</v>
      </c>
      <c r="H50" s="3">
        <v>46.666666666666664</v>
      </c>
      <c r="I50" s="2">
        <v>50</v>
      </c>
      <c r="J50" s="3">
        <v>46.666666666666664</v>
      </c>
      <c r="K50" s="3">
        <v>46.666666666666664</v>
      </c>
      <c r="L50" s="2">
        <v>50</v>
      </c>
      <c r="M50" s="3">
        <v>48.387096774193552</v>
      </c>
      <c r="N50" s="3">
        <v>46.666666666666664</v>
      </c>
      <c r="O50" s="3">
        <v>46.666666666666664</v>
      </c>
      <c r="P50" s="3">
        <v>48.387096774193552</v>
      </c>
      <c r="Q50" s="3">
        <v>51.612903225806448</v>
      </c>
      <c r="R50" s="3">
        <v>46.666666666666664</v>
      </c>
      <c r="S50" s="3">
        <v>61.29032258064516</v>
      </c>
      <c r="T50" s="3">
        <v>41.935483870967744</v>
      </c>
      <c r="U50" s="3">
        <v>43.333333333333336</v>
      </c>
      <c r="V50" s="3">
        <v>38.70967741935484</v>
      </c>
      <c r="W50" s="3">
        <v>46.666666666666664</v>
      </c>
      <c r="X50" s="3">
        <v>46.666666666666664</v>
      </c>
      <c r="Y50" s="3">
        <v>46.666666666666664</v>
      </c>
      <c r="Z50" s="3">
        <v>46.666666666666664</v>
      </c>
      <c r="AA50" s="3">
        <v>48.387096774193552</v>
      </c>
      <c r="AB50" s="3">
        <v>45.161290322580641</v>
      </c>
      <c r="AC50" s="3">
        <v>46.666666666666664</v>
      </c>
      <c r="AD50" s="3">
        <v>46.666666666666664</v>
      </c>
      <c r="AE50" s="2">
        <v>50</v>
      </c>
      <c r="AF50" s="3">
        <v>48.387096774193552</v>
      </c>
      <c r="AG50" s="3">
        <v>48.387096774193552</v>
      </c>
      <c r="AH50" s="3">
        <v>48.387096774193552</v>
      </c>
      <c r="AI50" s="2">
        <v>50</v>
      </c>
      <c r="AJ50" s="2">
        <v>50</v>
      </c>
      <c r="AK50" s="2">
        <v>50</v>
      </c>
      <c r="AL50" s="8"/>
      <c r="AM50" s="3">
        <v>50.409836065573764</v>
      </c>
      <c r="AN50" s="3">
        <v>46.793349168646081</v>
      </c>
      <c r="AO50" s="3">
        <v>46.961325966850829</v>
      </c>
      <c r="AP50" s="3">
        <v>47.441860465116278</v>
      </c>
      <c r="AQ50" s="9"/>
      <c r="AR50" s="2">
        <v>100</v>
      </c>
      <c r="AS50" s="2">
        <v>0</v>
      </c>
      <c r="AT50" s="8"/>
    </row>
    <row r="51" spans="1:46" x14ac:dyDescent="0.2">
      <c r="A51" s="6" t="s">
        <v>211</v>
      </c>
      <c r="B51" s="7"/>
      <c r="C51" s="2">
        <v>50</v>
      </c>
      <c r="D51" s="2">
        <v>50</v>
      </c>
      <c r="E51" s="2">
        <v>50</v>
      </c>
      <c r="F51" s="2">
        <v>60</v>
      </c>
      <c r="G51" s="2">
        <v>50</v>
      </c>
      <c r="H51" s="3">
        <v>53.333333333333336</v>
      </c>
      <c r="I51" s="2">
        <v>50</v>
      </c>
      <c r="J51" s="3">
        <v>53.333333333333336</v>
      </c>
      <c r="K51" s="3">
        <v>53.333333333333336</v>
      </c>
      <c r="L51" s="2">
        <v>50</v>
      </c>
      <c r="M51" s="3">
        <v>51.612903225806448</v>
      </c>
      <c r="N51" s="3">
        <v>53.333333333333336</v>
      </c>
      <c r="O51" s="3">
        <v>53.333333333333336</v>
      </c>
      <c r="P51" s="3">
        <v>51.612903225806448</v>
      </c>
      <c r="Q51" s="3">
        <v>48.387096774193552</v>
      </c>
      <c r="R51" s="3">
        <v>53.333333333333336</v>
      </c>
      <c r="S51" s="3">
        <v>38.70967741935484</v>
      </c>
      <c r="T51" s="3">
        <v>58.064516129032263</v>
      </c>
      <c r="U51" s="3">
        <v>56.666666666666664</v>
      </c>
      <c r="V51" s="3">
        <v>61.29032258064516</v>
      </c>
      <c r="W51" s="3">
        <v>53.333333333333336</v>
      </c>
      <c r="X51" s="3">
        <v>53.333333333333336</v>
      </c>
      <c r="Y51" s="3">
        <v>53.333333333333336</v>
      </c>
      <c r="Z51" s="3">
        <v>53.333333333333336</v>
      </c>
      <c r="AA51" s="3">
        <v>51.612903225806448</v>
      </c>
      <c r="AB51" s="3">
        <v>54.838709677419352</v>
      </c>
      <c r="AC51" s="3">
        <v>53.333333333333336</v>
      </c>
      <c r="AD51" s="3">
        <v>53.333333333333336</v>
      </c>
      <c r="AE51" s="2">
        <v>50</v>
      </c>
      <c r="AF51" s="3">
        <v>51.612903225806448</v>
      </c>
      <c r="AG51" s="3">
        <v>51.612903225806448</v>
      </c>
      <c r="AH51" s="3">
        <v>51.612903225806448</v>
      </c>
      <c r="AI51" s="2">
        <v>50</v>
      </c>
      <c r="AJ51" s="2">
        <v>50</v>
      </c>
      <c r="AK51" s="2">
        <v>50</v>
      </c>
      <c r="AL51" s="8"/>
      <c r="AM51" s="3">
        <v>49.590163934426229</v>
      </c>
      <c r="AN51" s="3">
        <v>53.206650831353919</v>
      </c>
      <c r="AO51" s="3">
        <v>53.038674033149171</v>
      </c>
      <c r="AP51" s="3">
        <v>52.558139534883722</v>
      </c>
      <c r="AQ51" s="9"/>
      <c r="AR51" s="2">
        <v>0</v>
      </c>
      <c r="AS51" s="2">
        <v>100</v>
      </c>
      <c r="AT51" s="8"/>
    </row>
    <row r="52" spans="1:46" x14ac:dyDescent="0.2">
      <c r="A52" s="10" t="s">
        <v>496</v>
      </c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1:46" x14ac:dyDescent="0.2">
      <c r="A53" s="6" t="s">
        <v>213</v>
      </c>
      <c r="B53" s="7"/>
      <c r="C53" s="3">
        <v>43.333333333333336</v>
      </c>
      <c r="D53" s="3">
        <v>33.333333333333329</v>
      </c>
      <c r="E53" s="3">
        <v>46.666666666666664</v>
      </c>
      <c r="F53" s="2">
        <v>30</v>
      </c>
      <c r="G53" s="3">
        <v>36.666666666666664</v>
      </c>
      <c r="H53" s="2">
        <v>30</v>
      </c>
      <c r="I53" s="3">
        <v>33.333333333333329</v>
      </c>
      <c r="J53" s="3">
        <v>43.333333333333336</v>
      </c>
      <c r="K53" s="3">
        <v>33.333333333333329</v>
      </c>
      <c r="L53" s="3">
        <v>36.666666666666664</v>
      </c>
      <c r="M53" s="3">
        <v>32.258064516129032</v>
      </c>
      <c r="N53" s="3">
        <v>33.333333333333329</v>
      </c>
      <c r="O53" s="3">
        <v>43.333333333333336</v>
      </c>
      <c r="P53" s="3">
        <v>35.483870967741936</v>
      </c>
      <c r="Q53" s="3">
        <v>35.483870967741936</v>
      </c>
      <c r="R53" s="3">
        <v>26.666666666666668</v>
      </c>
      <c r="S53" s="3">
        <v>32.258064516129032</v>
      </c>
      <c r="T53" s="3">
        <v>29.032258064516132</v>
      </c>
      <c r="U53" s="3">
        <v>13.333333333333334</v>
      </c>
      <c r="V53" s="3">
        <v>22.58064516129032</v>
      </c>
      <c r="W53" s="3">
        <v>26.666666666666668</v>
      </c>
      <c r="X53" s="3">
        <v>43.333333333333336</v>
      </c>
      <c r="Y53" s="2">
        <v>30</v>
      </c>
      <c r="Z53" s="3">
        <v>26.666666666666668</v>
      </c>
      <c r="AA53" s="3">
        <v>38.70967741935484</v>
      </c>
      <c r="AB53" s="3">
        <v>38.70967741935484</v>
      </c>
      <c r="AC53" s="2">
        <v>30</v>
      </c>
      <c r="AD53" s="3">
        <v>33.333333333333329</v>
      </c>
      <c r="AE53" s="3">
        <v>33.333333333333329</v>
      </c>
      <c r="AF53" s="3">
        <v>32.258064516129032</v>
      </c>
      <c r="AG53" s="3">
        <v>35.483870967741936</v>
      </c>
      <c r="AH53" s="3">
        <v>38.70967741935484</v>
      </c>
      <c r="AI53" s="3">
        <v>33.333333333333329</v>
      </c>
      <c r="AJ53" s="2">
        <v>20</v>
      </c>
      <c r="AK53" s="2">
        <v>20</v>
      </c>
      <c r="AL53" s="8"/>
      <c r="AM53" s="3">
        <v>31.967213114754102</v>
      </c>
      <c r="AN53" s="3">
        <v>34.916864608076011</v>
      </c>
      <c r="AO53" s="3">
        <v>28.176795580110497</v>
      </c>
      <c r="AP53" s="3">
        <v>33.95348837209302</v>
      </c>
      <c r="AQ53" s="9"/>
      <c r="AR53" s="3">
        <v>35.502958579881657</v>
      </c>
      <c r="AS53" s="3">
        <v>30.505415162454874</v>
      </c>
      <c r="AT53" s="9"/>
    </row>
    <row r="54" spans="1:46" x14ac:dyDescent="0.2">
      <c r="A54" s="6" t="s">
        <v>214</v>
      </c>
      <c r="B54" s="7"/>
      <c r="C54" s="3">
        <v>26.666666666666668</v>
      </c>
      <c r="D54" s="3">
        <v>36.666666666666664</v>
      </c>
      <c r="E54" s="3">
        <v>16.666666666666664</v>
      </c>
      <c r="F54" s="3">
        <v>23.333333333333332</v>
      </c>
      <c r="G54" s="3">
        <v>33.333333333333329</v>
      </c>
      <c r="H54" s="3">
        <v>36.666666666666664</v>
      </c>
      <c r="I54" s="3">
        <v>36.666666666666664</v>
      </c>
      <c r="J54" s="3">
        <v>26.666666666666668</v>
      </c>
      <c r="K54" s="3">
        <v>36.666666666666664</v>
      </c>
      <c r="L54" s="3">
        <v>23.333333333333332</v>
      </c>
      <c r="M54" s="3">
        <v>32.258064516129032</v>
      </c>
      <c r="N54" s="3">
        <v>43.333333333333336</v>
      </c>
      <c r="O54" s="3">
        <v>33.333333333333329</v>
      </c>
      <c r="P54" s="3">
        <v>29.032258064516132</v>
      </c>
      <c r="Q54" s="3">
        <v>29.032258064516132</v>
      </c>
      <c r="R54" s="3">
        <v>46.666666666666664</v>
      </c>
      <c r="S54" s="3">
        <v>38.70967741935484</v>
      </c>
      <c r="T54" s="3">
        <v>41.935483870967744</v>
      </c>
      <c r="U54" s="3">
        <v>53.333333333333336</v>
      </c>
      <c r="V54" s="3">
        <v>35.483870967741936</v>
      </c>
      <c r="W54" s="2">
        <v>50</v>
      </c>
      <c r="X54" s="3">
        <v>33.333333333333329</v>
      </c>
      <c r="Y54" s="3">
        <v>26.666666666666668</v>
      </c>
      <c r="Z54" s="2">
        <v>50</v>
      </c>
      <c r="AA54" s="3">
        <v>29.032258064516132</v>
      </c>
      <c r="AB54" s="3">
        <v>29.032258064516132</v>
      </c>
      <c r="AC54" s="3">
        <v>43.333333333333336</v>
      </c>
      <c r="AD54" s="2">
        <v>40</v>
      </c>
      <c r="AE54" s="3">
        <v>36.666666666666664</v>
      </c>
      <c r="AF54" s="3">
        <v>35.483870967741936</v>
      </c>
      <c r="AG54" s="3">
        <v>32.258064516129032</v>
      </c>
      <c r="AH54" s="3">
        <v>32.258064516129032</v>
      </c>
      <c r="AI54" s="3">
        <v>23.333333333333332</v>
      </c>
      <c r="AJ54" s="3">
        <v>26.666666666666668</v>
      </c>
      <c r="AK54" s="3">
        <v>26.666666666666668</v>
      </c>
      <c r="AL54" s="9"/>
      <c r="AM54" s="3">
        <v>34.42622950819672</v>
      </c>
      <c r="AN54" s="3">
        <v>33.729216152019006</v>
      </c>
      <c r="AO54" s="3">
        <v>31.491712707182316</v>
      </c>
      <c r="AP54" s="3">
        <v>36.744186046511629</v>
      </c>
      <c r="AQ54" s="9"/>
      <c r="AR54" s="3">
        <v>32.149901380670606</v>
      </c>
      <c r="AS54" s="3">
        <v>35.920577617328519</v>
      </c>
      <c r="AT54" s="9"/>
    </row>
    <row r="55" spans="1:46" x14ac:dyDescent="0.2">
      <c r="A55" s="6" t="s">
        <v>215</v>
      </c>
      <c r="B55" s="7"/>
      <c r="C55" s="3">
        <v>26.666666666666668</v>
      </c>
      <c r="D55" s="3">
        <v>26.666666666666668</v>
      </c>
      <c r="E55" s="3">
        <v>26.666666666666668</v>
      </c>
      <c r="F55" s="3">
        <v>26.666666666666668</v>
      </c>
      <c r="G55" s="3">
        <v>23.333333333333332</v>
      </c>
      <c r="H55" s="3">
        <v>23.333333333333332</v>
      </c>
      <c r="I55" s="2">
        <v>30</v>
      </c>
      <c r="J55" s="2">
        <v>20</v>
      </c>
      <c r="K55" s="3">
        <v>23.333333333333332</v>
      </c>
      <c r="L55" s="3">
        <v>23.333333333333332</v>
      </c>
      <c r="M55" s="3">
        <v>32.258064516129032</v>
      </c>
      <c r="N55" s="3">
        <v>13.333333333333334</v>
      </c>
      <c r="O55" s="3">
        <v>13.333333333333334</v>
      </c>
      <c r="P55" s="3">
        <v>35.483870967741936</v>
      </c>
      <c r="Q55" s="3">
        <v>35.483870967741936</v>
      </c>
      <c r="R55" s="3">
        <v>16.666666666666664</v>
      </c>
      <c r="S55" s="3">
        <v>25.806451612903224</v>
      </c>
      <c r="T55" s="3">
        <v>22.58064516129032</v>
      </c>
      <c r="U55" s="3">
        <v>26.666666666666668</v>
      </c>
      <c r="V55" s="3">
        <v>19.35483870967742</v>
      </c>
      <c r="W55" s="3">
        <v>6.666666666666667</v>
      </c>
      <c r="X55" s="3">
        <v>16.666666666666664</v>
      </c>
      <c r="Y55" s="3">
        <v>26.666666666666668</v>
      </c>
      <c r="Z55" s="3">
        <v>16.666666666666664</v>
      </c>
      <c r="AA55" s="3">
        <v>29.032258064516132</v>
      </c>
      <c r="AB55" s="3">
        <v>32.258064516129032</v>
      </c>
      <c r="AC55" s="3">
        <v>23.333333333333332</v>
      </c>
      <c r="AD55" s="3">
        <v>16.666666666666664</v>
      </c>
      <c r="AE55" s="2">
        <v>20</v>
      </c>
      <c r="AF55" s="3">
        <v>22.58064516129032</v>
      </c>
      <c r="AG55" s="3">
        <v>25.806451612903224</v>
      </c>
      <c r="AH55" s="3">
        <v>22.58064516129032</v>
      </c>
      <c r="AI55" s="2">
        <v>30</v>
      </c>
      <c r="AJ55" s="3">
        <v>33.333333333333329</v>
      </c>
      <c r="AK55" s="2">
        <v>30</v>
      </c>
      <c r="AL55" s="8"/>
      <c r="AM55" s="3">
        <v>28.688524590163933</v>
      </c>
      <c r="AN55" s="3">
        <v>21.852731591448933</v>
      </c>
      <c r="AO55" s="3">
        <v>25.414364640883981</v>
      </c>
      <c r="AP55" s="3">
        <v>22.325581395348838</v>
      </c>
      <c r="AQ55" s="9"/>
      <c r="AR55" s="3">
        <v>24.45759368836292</v>
      </c>
      <c r="AS55" s="3">
        <v>23.826714801444044</v>
      </c>
      <c r="AT55" s="9"/>
    </row>
    <row r="56" spans="1:46" x14ac:dyDescent="0.2">
      <c r="A56" s="6" t="s">
        <v>216</v>
      </c>
      <c r="B56" s="7"/>
      <c r="C56" s="3">
        <v>3.3333333333333335</v>
      </c>
      <c r="D56" s="3">
        <v>3.3333333333333335</v>
      </c>
      <c r="E56" s="2">
        <v>10</v>
      </c>
      <c r="F56" s="2">
        <v>20</v>
      </c>
      <c r="G56" s="3">
        <v>6.666666666666667</v>
      </c>
      <c r="H56" s="2">
        <v>10</v>
      </c>
      <c r="I56" s="2">
        <v>0</v>
      </c>
      <c r="J56" s="2">
        <v>10</v>
      </c>
      <c r="K56" s="3">
        <v>6.666666666666667</v>
      </c>
      <c r="L56" s="3">
        <v>16.666666666666664</v>
      </c>
      <c r="M56" s="3">
        <v>3.225806451612903</v>
      </c>
      <c r="N56" s="2">
        <v>10</v>
      </c>
      <c r="O56" s="2">
        <v>10</v>
      </c>
      <c r="P56" s="2">
        <v>0</v>
      </c>
      <c r="Q56" s="2">
        <v>0</v>
      </c>
      <c r="R56" s="2">
        <v>10</v>
      </c>
      <c r="S56" s="3">
        <v>3.225806451612903</v>
      </c>
      <c r="T56" s="3">
        <v>6.4516129032258061</v>
      </c>
      <c r="U56" s="3">
        <v>6.666666666666667</v>
      </c>
      <c r="V56" s="3">
        <v>22.58064516129032</v>
      </c>
      <c r="W56" s="3">
        <v>16.666666666666664</v>
      </c>
      <c r="X56" s="3">
        <v>6.666666666666667</v>
      </c>
      <c r="Y56" s="3">
        <v>16.666666666666664</v>
      </c>
      <c r="Z56" s="3">
        <v>6.666666666666667</v>
      </c>
      <c r="AA56" s="3">
        <v>3.225806451612903</v>
      </c>
      <c r="AB56" s="2">
        <v>0</v>
      </c>
      <c r="AC56" s="3">
        <v>3.3333333333333335</v>
      </c>
      <c r="AD56" s="2">
        <v>10</v>
      </c>
      <c r="AE56" s="2">
        <v>10</v>
      </c>
      <c r="AF56" s="3">
        <v>9.67741935483871</v>
      </c>
      <c r="AG56" s="3">
        <v>6.4516129032258061</v>
      </c>
      <c r="AH56" s="3">
        <v>6.4516129032258061</v>
      </c>
      <c r="AI56" s="3">
        <v>13.333333333333334</v>
      </c>
      <c r="AJ56" s="2">
        <v>20</v>
      </c>
      <c r="AK56" s="3">
        <v>23.333333333333332</v>
      </c>
      <c r="AL56" s="9"/>
      <c r="AM56" s="3">
        <v>4.918032786885246</v>
      </c>
      <c r="AN56" s="3">
        <v>9.5011876484560567</v>
      </c>
      <c r="AO56" s="3">
        <v>14.917127071823206</v>
      </c>
      <c r="AP56" s="3">
        <v>6.9767441860465116</v>
      </c>
      <c r="AQ56" s="9"/>
      <c r="AR56" s="3">
        <v>7.8895463510848129</v>
      </c>
      <c r="AS56" s="3">
        <v>9.7472924187725631</v>
      </c>
      <c r="AT56" s="9"/>
    </row>
    <row r="57" spans="1:46" x14ac:dyDescent="0.2">
      <c r="A57" s="6" t="s">
        <v>217</v>
      </c>
      <c r="B57" s="7"/>
      <c r="C57" s="3">
        <v>36.833333333333329</v>
      </c>
      <c r="D57" s="3">
        <v>38.233333333333327</v>
      </c>
      <c r="E57" s="3">
        <v>38.166666666666664</v>
      </c>
      <c r="F57" s="3">
        <v>43.2</v>
      </c>
      <c r="G57" s="3">
        <v>38.166666666666664</v>
      </c>
      <c r="H57" s="2">
        <v>40</v>
      </c>
      <c r="I57" s="3">
        <v>37.833333333333329</v>
      </c>
      <c r="J57" s="3">
        <v>37.633333333333333</v>
      </c>
      <c r="K57" s="3">
        <v>38.633333333333333</v>
      </c>
      <c r="L57" s="3">
        <v>40.86666666666666</v>
      </c>
      <c r="M57" s="3">
        <v>39.193548387096769</v>
      </c>
      <c r="N57" s="3">
        <v>38.033333333333331</v>
      </c>
      <c r="O57" s="3">
        <v>36.633333333333326</v>
      </c>
      <c r="P57" s="3">
        <v>38.354838709677423</v>
      </c>
      <c r="Q57" s="3">
        <v>38.354838709677423</v>
      </c>
      <c r="R57" s="3">
        <v>39.466666666666669</v>
      </c>
      <c r="S57" s="3">
        <v>38.225806451612904</v>
      </c>
      <c r="T57" s="3">
        <v>39.064516129032263</v>
      </c>
      <c r="U57" s="3">
        <v>41.933333333333337</v>
      </c>
      <c r="V57" s="3">
        <v>43.838709677419352</v>
      </c>
      <c r="W57" s="3">
        <v>39.766666666666666</v>
      </c>
      <c r="X57" s="3">
        <v>36.233333333333327</v>
      </c>
      <c r="Y57" s="3">
        <v>42.3</v>
      </c>
      <c r="Z57" s="3">
        <v>38.56666666666667</v>
      </c>
      <c r="AA57" s="3">
        <v>37.806451612903217</v>
      </c>
      <c r="AB57" s="3">
        <v>37.41935483870968</v>
      </c>
      <c r="AC57" s="3">
        <v>38.200000000000003</v>
      </c>
      <c r="AD57" s="3">
        <v>38.533333333333331</v>
      </c>
      <c r="AE57" s="3">
        <v>39.033333333333331</v>
      </c>
      <c r="AF57" s="3">
        <v>39.483870967741936</v>
      </c>
      <c r="AG57" s="3">
        <v>38.645161290322584</v>
      </c>
      <c r="AH57" s="3">
        <v>37.70967741935484</v>
      </c>
      <c r="AI57" s="3">
        <v>41.433333333333337</v>
      </c>
      <c r="AJ57" s="3">
        <v>45.6</v>
      </c>
      <c r="AK57" s="2">
        <v>46</v>
      </c>
      <c r="AL57" s="8"/>
      <c r="AM57" s="3">
        <v>39.155737704918032</v>
      </c>
      <c r="AN57" s="3">
        <v>38.954869358669839</v>
      </c>
      <c r="AO57" s="3">
        <v>41.895027624309392</v>
      </c>
      <c r="AP57" s="3">
        <v>38.479069767441857</v>
      </c>
      <c r="AQ57" s="9"/>
      <c r="AR57" s="3">
        <v>38.828402366863898</v>
      </c>
      <c r="AS57" s="3">
        <v>39.935018050541515</v>
      </c>
      <c r="AT57" s="9"/>
    </row>
    <row r="58" spans="1:46" x14ac:dyDescent="0.2">
      <c r="A58" s="10" t="s">
        <v>497</v>
      </c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</row>
    <row r="59" spans="1:46" x14ac:dyDescent="0.2">
      <c r="A59" s="6" t="s">
        <v>219</v>
      </c>
      <c r="B59" s="7"/>
      <c r="C59" s="2">
        <v>0</v>
      </c>
      <c r="D59" s="2">
        <v>0</v>
      </c>
      <c r="E59" s="2">
        <v>0</v>
      </c>
      <c r="F59" s="3">
        <v>3.3333333333333335</v>
      </c>
      <c r="G59" s="2">
        <v>0</v>
      </c>
      <c r="H59" s="2">
        <v>0</v>
      </c>
      <c r="I59" s="2">
        <v>10</v>
      </c>
      <c r="J59" s="2">
        <v>0</v>
      </c>
      <c r="K59" s="2">
        <v>0</v>
      </c>
      <c r="L59" s="3">
        <v>6.666666666666667</v>
      </c>
      <c r="M59" s="2">
        <v>0</v>
      </c>
      <c r="N59" s="2">
        <v>0</v>
      </c>
      <c r="O59" s="2">
        <v>0</v>
      </c>
      <c r="P59" s="3">
        <v>3.225806451612903</v>
      </c>
      <c r="Q59" s="2">
        <v>0</v>
      </c>
      <c r="R59" s="2">
        <v>0</v>
      </c>
      <c r="S59" s="3">
        <v>3.225806451612903</v>
      </c>
      <c r="T59" s="3">
        <v>6.4516129032258061</v>
      </c>
      <c r="U59" s="2">
        <v>0</v>
      </c>
      <c r="V59" s="3">
        <v>9.67741935483871</v>
      </c>
      <c r="W59" s="2">
        <v>0</v>
      </c>
      <c r="X59" s="2">
        <v>0</v>
      </c>
      <c r="Y59" s="2">
        <v>0</v>
      </c>
      <c r="Z59" s="2">
        <v>0</v>
      </c>
      <c r="AA59" s="3">
        <v>3.225806451612903</v>
      </c>
      <c r="AB59" s="2">
        <v>0</v>
      </c>
      <c r="AC59" s="2">
        <v>0</v>
      </c>
      <c r="AD59" s="2">
        <v>0</v>
      </c>
      <c r="AE59" s="2">
        <v>0</v>
      </c>
      <c r="AF59" s="3">
        <v>3.225806451612903</v>
      </c>
      <c r="AG59" s="2">
        <v>0</v>
      </c>
      <c r="AH59" s="3">
        <v>6.4516129032258061</v>
      </c>
      <c r="AI59" s="2">
        <v>0</v>
      </c>
      <c r="AJ59" s="2">
        <v>0</v>
      </c>
      <c r="AK59" s="2">
        <v>0</v>
      </c>
      <c r="AL59" s="8"/>
      <c r="AM59" s="3">
        <v>1.639344262295082</v>
      </c>
      <c r="AN59" s="3">
        <v>1.4251781472684086</v>
      </c>
      <c r="AO59" s="3">
        <v>1.6574585635359116</v>
      </c>
      <c r="AP59" s="3">
        <v>1.8604651162790697</v>
      </c>
      <c r="AQ59" s="9"/>
      <c r="AR59" s="3">
        <v>1.1834319526627219</v>
      </c>
      <c r="AS59" s="3">
        <v>1.9855595667870036</v>
      </c>
      <c r="AT59" s="9"/>
    </row>
    <row r="60" spans="1:46" x14ac:dyDescent="0.2">
      <c r="A60" s="6" t="s">
        <v>220</v>
      </c>
      <c r="B60" s="7"/>
      <c r="C60" s="2">
        <v>20</v>
      </c>
      <c r="D60" s="3">
        <v>23.333333333333332</v>
      </c>
      <c r="E60" s="2">
        <v>0</v>
      </c>
      <c r="F60" s="3">
        <v>3.3333333333333335</v>
      </c>
      <c r="G60" s="3">
        <v>23.333333333333332</v>
      </c>
      <c r="H60" s="2">
        <v>0</v>
      </c>
      <c r="I60" s="3">
        <v>26.666666666666668</v>
      </c>
      <c r="J60" s="2">
        <v>0</v>
      </c>
      <c r="K60" s="2">
        <v>0</v>
      </c>
      <c r="L60" s="3">
        <v>3.3333333333333335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3">
        <v>6.4516129032258061</v>
      </c>
      <c r="U60" s="2">
        <v>10</v>
      </c>
      <c r="V60" s="3">
        <v>6.4516129032258061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3">
        <v>9.67741935483871</v>
      </c>
      <c r="AG60" s="3">
        <v>9.67741935483871</v>
      </c>
      <c r="AH60" s="2">
        <v>0</v>
      </c>
      <c r="AI60" s="3">
        <v>3.3333333333333335</v>
      </c>
      <c r="AJ60" s="3">
        <v>3.3333333333333335</v>
      </c>
      <c r="AK60" s="3">
        <v>6.666666666666667</v>
      </c>
      <c r="AL60" s="9"/>
      <c r="AM60" s="3">
        <v>7.3770491803278686</v>
      </c>
      <c r="AN60" s="3">
        <v>4.0380047505938244</v>
      </c>
      <c r="AO60" s="3">
        <v>3.3149171270718232</v>
      </c>
      <c r="AP60" s="3">
        <v>2.7906976744186047</v>
      </c>
      <c r="AQ60" s="9"/>
      <c r="AR60" s="3">
        <v>4.7337278106508878</v>
      </c>
      <c r="AS60" s="3">
        <v>4.1516245487364625</v>
      </c>
      <c r="AT60" s="9"/>
    </row>
    <row r="61" spans="1:46" x14ac:dyDescent="0.2">
      <c r="A61" s="6" t="s">
        <v>221</v>
      </c>
      <c r="B61" s="7"/>
      <c r="C61" s="3">
        <v>26.666666666666668</v>
      </c>
      <c r="D61" s="3">
        <v>23.333333333333332</v>
      </c>
      <c r="E61" s="2">
        <v>40</v>
      </c>
      <c r="F61" s="2">
        <v>50</v>
      </c>
      <c r="G61" s="3">
        <v>16.666666666666664</v>
      </c>
      <c r="H61" s="3">
        <v>33.333333333333329</v>
      </c>
      <c r="I61" s="3">
        <v>43.333333333333336</v>
      </c>
      <c r="J61" s="3">
        <v>36.666666666666664</v>
      </c>
      <c r="K61" s="3">
        <v>33.333333333333329</v>
      </c>
      <c r="L61" s="2">
        <v>30</v>
      </c>
      <c r="M61" s="3">
        <v>12.903225806451612</v>
      </c>
      <c r="N61" s="2">
        <v>50</v>
      </c>
      <c r="O61" s="2">
        <v>50</v>
      </c>
      <c r="P61" s="3">
        <v>19.35483870967742</v>
      </c>
      <c r="Q61" s="3">
        <v>22.58064516129032</v>
      </c>
      <c r="R61" s="3">
        <v>43.333333333333336</v>
      </c>
      <c r="S61" s="3">
        <v>9.67741935483871</v>
      </c>
      <c r="T61" s="3">
        <v>32.258064516129032</v>
      </c>
      <c r="U61" s="3">
        <v>33.333333333333329</v>
      </c>
      <c r="V61" s="3">
        <v>32.258064516129032</v>
      </c>
      <c r="W61" s="2">
        <v>0</v>
      </c>
      <c r="X61" s="3">
        <v>36.666666666666664</v>
      </c>
      <c r="Y61" s="3">
        <v>33.333333333333329</v>
      </c>
      <c r="Z61" s="3">
        <v>33.333333333333329</v>
      </c>
      <c r="AA61" s="3">
        <v>19.35483870967742</v>
      </c>
      <c r="AB61" s="3">
        <v>3.225806451612903</v>
      </c>
      <c r="AC61" s="3">
        <v>56.666666666666664</v>
      </c>
      <c r="AD61" s="3">
        <v>43.333333333333336</v>
      </c>
      <c r="AE61" s="2">
        <v>30</v>
      </c>
      <c r="AF61" s="3">
        <v>41.935483870967744</v>
      </c>
      <c r="AG61" s="3">
        <v>38.70967741935484</v>
      </c>
      <c r="AH61" s="3">
        <v>29.032258064516132</v>
      </c>
      <c r="AI61" s="3">
        <v>43.333333333333336</v>
      </c>
      <c r="AJ61" s="2">
        <v>50</v>
      </c>
      <c r="AK61" s="3">
        <v>33.333333333333329</v>
      </c>
      <c r="AL61" s="9"/>
      <c r="AM61" s="3">
        <v>20.901639344262296</v>
      </c>
      <c r="AN61" s="3">
        <v>38.954869358669839</v>
      </c>
      <c r="AO61" s="3">
        <v>41.988950276243095</v>
      </c>
      <c r="AP61" s="3">
        <v>23.720930232558139</v>
      </c>
      <c r="AQ61" s="9"/>
      <c r="AR61" s="3">
        <v>30.374753451676529</v>
      </c>
      <c r="AS61" s="3">
        <v>33.935018050541515</v>
      </c>
      <c r="AT61" s="9"/>
    </row>
    <row r="62" spans="1:46" x14ac:dyDescent="0.2">
      <c r="A62" s="6" t="s">
        <v>222</v>
      </c>
      <c r="B62" s="7"/>
      <c r="C62" s="3">
        <v>43.333333333333336</v>
      </c>
      <c r="D62" s="3">
        <v>33.333333333333329</v>
      </c>
      <c r="E62" s="2">
        <v>60</v>
      </c>
      <c r="F62" s="2">
        <v>40</v>
      </c>
      <c r="G62" s="3">
        <v>46.666666666666664</v>
      </c>
      <c r="H62" s="3">
        <v>56.666666666666664</v>
      </c>
      <c r="I62" s="3">
        <v>13.333333333333334</v>
      </c>
      <c r="J62" s="2">
        <v>60</v>
      </c>
      <c r="K62" s="2">
        <v>60</v>
      </c>
      <c r="L62" s="2">
        <v>50</v>
      </c>
      <c r="M62" s="3">
        <v>67.741935483870961</v>
      </c>
      <c r="N62" s="3">
        <v>43.333333333333336</v>
      </c>
      <c r="O62" s="3">
        <v>46.666666666666664</v>
      </c>
      <c r="P62" s="3">
        <v>58.064516129032263</v>
      </c>
      <c r="Q62" s="3">
        <v>48.387096774193552</v>
      </c>
      <c r="R62" s="3">
        <v>46.666666666666664</v>
      </c>
      <c r="S62" s="3">
        <v>70.967741935483872</v>
      </c>
      <c r="T62" s="3">
        <v>41.935483870967744</v>
      </c>
      <c r="U62" s="2">
        <v>40</v>
      </c>
      <c r="V62" s="3">
        <v>35.483870967741936</v>
      </c>
      <c r="W62" s="3">
        <v>46.666666666666664</v>
      </c>
      <c r="X62" s="3">
        <v>56.666666666666664</v>
      </c>
      <c r="Y62" s="3">
        <v>66.666666666666657</v>
      </c>
      <c r="Z62" s="3">
        <v>53.333333333333336</v>
      </c>
      <c r="AA62" s="3">
        <v>64.516129032258064</v>
      </c>
      <c r="AB62" s="3">
        <v>64.516129032258064</v>
      </c>
      <c r="AC62" s="3">
        <v>33.333333333333329</v>
      </c>
      <c r="AD62" s="3">
        <v>56.666666666666664</v>
      </c>
      <c r="AE62" s="3">
        <v>66.666666666666657</v>
      </c>
      <c r="AF62" s="3">
        <v>29.032258064516132</v>
      </c>
      <c r="AG62" s="3">
        <v>41.935483870967744</v>
      </c>
      <c r="AH62" s="3">
        <v>54.838709677419352</v>
      </c>
      <c r="AI62" s="3">
        <v>53.333333333333336</v>
      </c>
      <c r="AJ62" s="3">
        <v>33.333333333333329</v>
      </c>
      <c r="AK62" s="2">
        <v>50</v>
      </c>
      <c r="AL62" s="8"/>
      <c r="AM62" s="3">
        <v>52.049180327868847</v>
      </c>
      <c r="AN62" s="3">
        <v>50.118764845605703</v>
      </c>
      <c r="AO62" s="3">
        <v>43.646408839779006</v>
      </c>
      <c r="AP62" s="3">
        <v>50.697674418604656</v>
      </c>
      <c r="AQ62" s="9"/>
      <c r="AR62" s="3">
        <v>48.915187376725839</v>
      </c>
      <c r="AS62" s="3">
        <v>50.180505415162457</v>
      </c>
      <c r="AT62" s="9"/>
    </row>
    <row r="63" spans="1:46" x14ac:dyDescent="0.2">
      <c r="A63" s="6" t="s">
        <v>223</v>
      </c>
      <c r="B63" s="7"/>
      <c r="C63" s="2">
        <v>10</v>
      </c>
      <c r="D63" s="2">
        <v>20</v>
      </c>
      <c r="E63" s="2">
        <v>0</v>
      </c>
      <c r="F63" s="3">
        <v>3.3333333333333335</v>
      </c>
      <c r="G63" s="3">
        <v>13.333333333333334</v>
      </c>
      <c r="H63" s="2">
        <v>10</v>
      </c>
      <c r="I63" s="3">
        <v>6.666666666666667</v>
      </c>
      <c r="J63" s="3">
        <v>3.3333333333333335</v>
      </c>
      <c r="K63" s="3">
        <v>6.666666666666667</v>
      </c>
      <c r="L63" s="2">
        <v>10</v>
      </c>
      <c r="M63" s="3">
        <v>19.35483870967742</v>
      </c>
      <c r="N63" s="3">
        <v>6.666666666666667</v>
      </c>
      <c r="O63" s="3">
        <v>3.3333333333333335</v>
      </c>
      <c r="P63" s="3">
        <v>19.35483870967742</v>
      </c>
      <c r="Q63" s="3">
        <v>29.032258064516132</v>
      </c>
      <c r="R63" s="2">
        <v>10</v>
      </c>
      <c r="S63" s="3">
        <v>16.129032258064516</v>
      </c>
      <c r="T63" s="3">
        <v>12.903225806451612</v>
      </c>
      <c r="U63" s="3">
        <v>16.666666666666664</v>
      </c>
      <c r="V63" s="3">
        <v>16.129032258064516</v>
      </c>
      <c r="W63" s="3">
        <v>53.333333333333336</v>
      </c>
      <c r="X63" s="3">
        <v>6.666666666666667</v>
      </c>
      <c r="Y63" s="2">
        <v>0</v>
      </c>
      <c r="Z63" s="3">
        <v>13.333333333333334</v>
      </c>
      <c r="AA63" s="3">
        <v>12.903225806451612</v>
      </c>
      <c r="AB63" s="3">
        <v>32.258064516129032</v>
      </c>
      <c r="AC63" s="2">
        <v>10</v>
      </c>
      <c r="AD63" s="2">
        <v>0</v>
      </c>
      <c r="AE63" s="3">
        <v>3.3333333333333335</v>
      </c>
      <c r="AF63" s="3">
        <v>16.129032258064516</v>
      </c>
      <c r="AG63" s="3">
        <v>9.67741935483871</v>
      </c>
      <c r="AH63" s="3">
        <v>9.67741935483871</v>
      </c>
      <c r="AI63" s="2">
        <v>0</v>
      </c>
      <c r="AJ63" s="3">
        <v>13.333333333333334</v>
      </c>
      <c r="AK63" s="2">
        <v>10</v>
      </c>
      <c r="AL63" s="8"/>
      <c r="AM63" s="3">
        <v>18.032786885245901</v>
      </c>
      <c r="AN63" s="3">
        <v>5.4631828978622332</v>
      </c>
      <c r="AO63" s="3">
        <v>9.3922651933701662</v>
      </c>
      <c r="AP63" s="3">
        <v>20.930232558139537</v>
      </c>
      <c r="AQ63" s="9"/>
      <c r="AR63" s="3">
        <v>14.792899408284024</v>
      </c>
      <c r="AS63" s="3">
        <v>9.7472924187725631</v>
      </c>
      <c r="AT63" s="9"/>
    </row>
    <row r="64" spans="1:46" x14ac:dyDescent="0.2">
      <c r="A64" s="6" t="s">
        <v>217</v>
      </c>
      <c r="B64" s="7"/>
      <c r="C64" s="2">
        <v>8</v>
      </c>
      <c r="D64" s="3">
        <v>8.0666666666666664</v>
      </c>
      <c r="E64" s="3">
        <v>8.8000000000000007</v>
      </c>
      <c r="F64" s="2">
        <v>8</v>
      </c>
      <c r="G64" s="3">
        <v>8.1333333333333329</v>
      </c>
      <c r="H64" s="3">
        <v>9.1999999999999993</v>
      </c>
      <c r="I64" s="3">
        <v>5.9666666666666677</v>
      </c>
      <c r="J64" s="3">
        <v>8.9666666666666668</v>
      </c>
      <c r="K64" s="3">
        <v>9.1333333333333329</v>
      </c>
      <c r="L64" s="3">
        <v>8.4</v>
      </c>
      <c r="M64" s="2">
        <v>10</v>
      </c>
      <c r="N64" s="3">
        <v>8.6333333333333346</v>
      </c>
      <c r="O64" s="3">
        <v>8.5666666666666664</v>
      </c>
      <c r="P64" s="3">
        <v>9.4838709677419359</v>
      </c>
      <c r="Q64" s="3">
        <v>9.9032258064516139</v>
      </c>
      <c r="R64" s="3">
        <v>8.9</v>
      </c>
      <c r="S64" s="3">
        <v>9.7096774193548399</v>
      </c>
      <c r="T64" s="3">
        <v>8.193548387096774</v>
      </c>
      <c r="U64" s="3">
        <v>8.6333333333333329</v>
      </c>
      <c r="V64" s="3">
        <v>7.935483870967742</v>
      </c>
      <c r="W64" s="3">
        <v>11.066666666666666</v>
      </c>
      <c r="X64" s="3">
        <v>9.0333333333333332</v>
      </c>
      <c r="Y64" s="2">
        <v>9</v>
      </c>
      <c r="Z64" s="3">
        <v>9.2666666666666675</v>
      </c>
      <c r="AA64" s="3">
        <v>9.3548387096774199</v>
      </c>
      <c r="AB64" s="3">
        <v>10.548387096774192</v>
      </c>
      <c r="AC64" s="3">
        <v>8.5</v>
      </c>
      <c r="AD64" s="3">
        <v>8.6999999999999993</v>
      </c>
      <c r="AE64" s="3">
        <v>9.1666666666666661</v>
      </c>
      <c r="AF64" s="3">
        <v>8.064516129032258</v>
      </c>
      <c r="AG64" s="3">
        <v>8.3548387096774199</v>
      </c>
      <c r="AH64" s="3">
        <v>8.6774193548387082</v>
      </c>
      <c r="AI64" s="3">
        <v>8.4666666666666686</v>
      </c>
      <c r="AJ64" s="3">
        <v>8.5333333333333332</v>
      </c>
      <c r="AK64" s="3">
        <v>8.7333333333333325</v>
      </c>
      <c r="AL64" s="9"/>
      <c r="AM64" s="3">
        <v>9.0532786885245908</v>
      </c>
      <c r="AN64" s="3">
        <v>8.5154394299287421</v>
      </c>
      <c r="AO64" s="3">
        <v>8.5303867403314939</v>
      </c>
      <c r="AP64" s="3">
        <v>9.3255813953488378</v>
      </c>
      <c r="AQ64" s="9"/>
      <c r="AR64" s="3">
        <v>8.9349112426035511</v>
      </c>
      <c r="AS64" s="3">
        <v>8.687725631768954</v>
      </c>
      <c r="AT64" s="9"/>
    </row>
    <row r="65" spans="1:46" x14ac:dyDescent="0.2">
      <c r="A65" s="10" t="s">
        <v>498</v>
      </c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</row>
    <row r="66" spans="1:46" x14ac:dyDescent="0.2">
      <c r="A66" s="6" t="s">
        <v>225</v>
      </c>
      <c r="B66" s="7"/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3">
        <v>23.333333333333332</v>
      </c>
      <c r="M66" s="3">
        <v>3.225806451612903</v>
      </c>
      <c r="N66" s="2">
        <v>0</v>
      </c>
      <c r="O66" s="2">
        <v>0</v>
      </c>
      <c r="P66" s="2">
        <v>10</v>
      </c>
      <c r="Q66" s="3">
        <v>16.129032258064516</v>
      </c>
      <c r="R66" s="2">
        <v>0</v>
      </c>
      <c r="S66" s="3">
        <v>9.67741935483871</v>
      </c>
      <c r="T66" s="3">
        <v>19.35483870967742</v>
      </c>
      <c r="U66" s="3">
        <v>7.1428571428571423</v>
      </c>
      <c r="V66" s="3">
        <v>3.4482758620689653</v>
      </c>
      <c r="W66" s="2">
        <v>0</v>
      </c>
      <c r="X66" s="2">
        <v>0</v>
      </c>
      <c r="Y66" s="2">
        <v>0</v>
      </c>
      <c r="Z66" s="2">
        <v>0</v>
      </c>
      <c r="AA66" s="3">
        <v>12.903225806451612</v>
      </c>
      <c r="AB66" s="3">
        <v>9.67741935483871</v>
      </c>
      <c r="AC66" s="2">
        <v>0</v>
      </c>
      <c r="AD66" s="2">
        <v>0</v>
      </c>
      <c r="AE66" s="2">
        <v>0</v>
      </c>
      <c r="AF66" s="3">
        <v>32.258064516129032</v>
      </c>
      <c r="AG66" s="3">
        <v>24.137931034482758</v>
      </c>
      <c r="AH66" s="2">
        <v>0</v>
      </c>
      <c r="AI66" s="3">
        <v>3.3333333333333335</v>
      </c>
      <c r="AJ66" s="2">
        <v>0</v>
      </c>
      <c r="AK66" s="3">
        <v>3.3333333333333335</v>
      </c>
      <c r="AL66" s="9"/>
      <c r="AM66" s="3">
        <v>8.75</v>
      </c>
      <c r="AN66" s="3">
        <v>1.4251781472684086</v>
      </c>
      <c r="AO66" s="3">
        <v>1.6759776536312849</v>
      </c>
      <c r="AP66" s="3">
        <v>11.267605633802818</v>
      </c>
      <c r="AQ66" s="9"/>
      <c r="AR66" s="3">
        <v>4.3737574552683895</v>
      </c>
      <c r="AS66" s="3">
        <v>5.8181818181818183</v>
      </c>
      <c r="AT66" s="9"/>
    </row>
    <row r="67" spans="1:46" x14ac:dyDescent="0.2">
      <c r="A67" s="6" t="s">
        <v>226</v>
      </c>
      <c r="B67" s="7"/>
      <c r="C67" s="2">
        <v>50</v>
      </c>
      <c r="D67" s="3">
        <v>46.666666666666664</v>
      </c>
      <c r="E67" s="3">
        <v>43.333333333333336</v>
      </c>
      <c r="F67" s="3">
        <v>23.333333333333332</v>
      </c>
      <c r="G67" s="3">
        <v>44.827586206896555</v>
      </c>
      <c r="H67" s="3">
        <v>56.666666666666664</v>
      </c>
      <c r="I67" s="3">
        <v>53.333333333333336</v>
      </c>
      <c r="J67" s="3">
        <v>46.666666666666664</v>
      </c>
      <c r="K67" s="3">
        <v>46.666666666666664</v>
      </c>
      <c r="L67" s="3">
        <v>73.333333333333329</v>
      </c>
      <c r="M67" s="3">
        <v>93.548387096774192</v>
      </c>
      <c r="N67" s="2">
        <v>20</v>
      </c>
      <c r="O67" s="3">
        <v>63.333333333333329</v>
      </c>
      <c r="P67" s="2">
        <v>70</v>
      </c>
      <c r="Q67" s="3">
        <v>67.741935483870961</v>
      </c>
      <c r="R67" s="3">
        <v>46.666666666666664</v>
      </c>
      <c r="S67" s="3">
        <v>80.645161290322577</v>
      </c>
      <c r="T67" s="3">
        <v>58.064516129032263</v>
      </c>
      <c r="U67" s="2">
        <v>75</v>
      </c>
      <c r="V67" s="3">
        <v>75.862068965517238</v>
      </c>
      <c r="W67" s="2">
        <v>0</v>
      </c>
      <c r="X67" s="3">
        <v>56.666666666666664</v>
      </c>
      <c r="Y67" s="2">
        <v>60</v>
      </c>
      <c r="Z67" s="2">
        <v>20</v>
      </c>
      <c r="AA67" s="3">
        <v>51.612903225806448</v>
      </c>
      <c r="AB67" s="3">
        <v>83.870967741935488</v>
      </c>
      <c r="AC67" s="3">
        <v>43.333333333333336</v>
      </c>
      <c r="AD67" s="2">
        <v>60</v>
      </c>
      <c r="AE67" s="3">
        <v>53.333333333333336</v>
      </c>
      <c r="AF67" s="3">
        <v>41.935483870967744</v>
      </c>
      <c r="AG67" s="3">
        <v>27.586206896551722</v>
      </c>
      <c r="AH67" s="3">
        <v>35.483870967741936</v>
      </c>
      <c r="AI67" s="3">
        <v>53.333333333333336</v>
      </c>
      <c r="AJ67" s="3">
        <v>43.333333333333336</v>
      </c>
      <c r="AK67" s="3">
        <v>56.666666666666664</v>
      </c>
      <c r="AL67" s="9"/>
      <c r="AM67" s="3">
        <v>69.166666666666671</v>
      </c>
      <c r="AN67" s="3">
        <v>48.693586698337292</v>
      </c>
      <c r="AO67" s="3">
        <v>54.748603351955303</v>
      </c>
      <c r="AP67" s="3">
        <v>37.558685446009385</v>
      </c>
      <c r="AQ67" s="9"/>
      <c r="AR67" s="3">
        <v>53.677932405566594</v>
      </c>
      <c r="AS67" s="3">
        <v>50.727272727272734</v>
      </c>
      <c r="AT67" s="9"/>
    </row>
    <row r="68" spans="1:46" x14ac:dyDescent="0.2">
      <c r="A68" s="6" t="s">
        <v>227</v>
      </c>
      <c r="B68" s="7"/>
      <c r="C68" s="3">
        <v>43.333333333333336</v>
      </c>
      <c r="D68" s="2">
        <v>40</v>
      </c>
      <c r="E68" s="3">
        <v>33.333333333333329</v>
      </c>
      <c r="F68" s="3">
        <v>73.333333333333329</v>
      </c>
      <c r="G68" s="3">
        <v>41.379310344827587</v>
      </c>
      <c r="H68" s="2">
        <v>20</v>
      </c>
      <c r="I68" s="3">
        <v>46.666666666666664</v>
      </c>
      <c r="J68" s="2">
        <v>40</v>
      </c>
      <c r="K68" s="3">
        <v>43.333333333333336</v>
      </c>
      <c r="L68" s="3">
        <v>3.3333333333333335</v>
      </c>
      <c r="M68" s="3">
        <v>3.225806451612903</v>
      </c>
      <c r="N68" s="2">
        <v>30</v>
      </c>
      <c r="O68" s="2">
        <v>30</v>
      </c>
      <c r="P68" s="2">
        <v>10</v>
      </c>
      <c r="Q68" s="3">
        <v>9.67741935483871</v>
      </c>
      <c r="R68" s="3">
        <v>46.666666666666664</v>
      </c>
      <c r="S68" s="3">
        <v>9.67741935483871</v>
      </c>
      <c r="T68" s="3">
        <v>16.129032258064516</v>
      </c>
      <c r="U68" s="3">
        <v>14.285714285714285</v>
      </c>
      <c r="V68" s="3">
        <v>17.241379310344829</v>
      </c>
      <c r="W68" s="2">
        <v>80</v>
      </c>
      <c r="X68" s="3">
        <v>36.666666666666664</v>
      </c>
      <c r="Y68" s="3">
        <v>33.333333333333329</v>
      </c>
      <c r="Z68" s="3">
        <v>63.333333333333329</v>
      </c>
      <c r="AA68" s="3">
        <v>22.58064516129032</v>
      </c>
      <c r="AB68" s="2">
        <v>0</v>
      </c>
      <c r="AC68" s="3">
        <v>46.666666666666664</v>
      </c>
      <c r="AD68" s="3">
        <v>33.333333333333329</v>
      </c>
      <c r="AE68" s="3">
        <v>36.666666666666664</v>
      </c>
      <c r="AF68" s="3">
        <v>19.35483870967742</v>
      </c>
      <c r="AG68" s="3">
        <v>31.03448275862069</v>
      </c>
      <c r="AH68" s="3">
        <v>41.935483870967744</v>
      </c>
      <c r="AI68" s="2">
        <v>40</v>
      </c>
      <c r="AJ68" s="3">
        <v>46.666666666666664</v>
      </c>
      <c r="AK68" s="2">
        <v>40</v>
      </c>
      <c r="AL68" s="8"/>
      <c r="AM68" s="3">
        <v>16.25</v>
      </c>
      <c r="AN68" s="3">
        <v>37.529691211401421</v>
      </c>
      <c r="AO68" s="3">
        <v>37.988826815642454</v>
      </c>
      <c r="AP68" s="3">
        <v>36.619718309859159</v>
      </c>
      <c r="AQ68" s="9"/>
      <c r="AR68" s="3">
        <v>31.809145129224653</v>
      </c>
      <c r="AS68" s="3">
        <v>33.272727272727273</v>
      </c>
      <c r="AT68" s="9"/>
    </row>
    <row r="69" spans="1:46" x14ac:dyDescent="0.2">
      <c r="A69" s="6" t="s">
        <v>228</v>
      </c>
      <c r="B69" s="7"/>
      <c r="C69" s="3">
        <v>6.666666666666667</v>
      </c>
      <c r="D69" s="3">
        <v>13.333333333333334</v>
      </c>
      <c r="E69" s="3">
        <v>23.333333333333332</v>
      </c>
      <c r="F69" s="3">
        <v>3.3333333333333335</v>
      </c>
      <c r="G69" s="3">
        <v>13.793103448275861</v>
      </c>
      <c r="H69" s="3">
        <v>23.333333333333332</v>
      </c>
      <c r="I69" s="2">
        <v>0</v>
      </c>
      <c r="J69" s="3">
        <v>13.333333333333334</v>
      </c>
      <c r="K69" s="2">
        <v>10</v>
      </c>
      <c r="L69" s="2">
        <v>0</v>
      </c>
      <c r="M69" s="2">
        <v>0</v>
      </c>
      <c r="N69" s="3">
        <v>43.333333333333336</v>
      </c>
      <c r="O69" s="3">
        <v>6.666666666666667</v>
      </c>
      <c r="P69" s="2">
        <v>10</v>
      </c>
      <c r="Q69" s="2">
        <v>0</v>
      </c>
      <c r="R69" s="3">
        <v>6.666666666666667</v>
      </c>
      <c r="S69" s="2">
        <v>0</v>
      </c>
      <c r="T69" s="3">
        <v>3.225806451612903</v>
      </c>
      <c r="U69" s="3">
        <v>3.5714285714285712</v>
      </c>
      <c r="V69" s="3">
        <v>3.4482758620689653</v>
      </c>
      <c r="W69" s="2">
        <v>20</v>
      </c>
      <c r="X69" s="3">
        <v>6.666666666666667</v>
      </c>
      <c r="Y69" s="3">
        <v>6.666666666666667</v>
      </c>
      <c r="Z69" s="3">
        <v>16.666666666666664</v>
      </c>
      <c r="AA69" s="3">
        <v>9.67741935483871</v>
      </c>
      <c r="AB69" s="3">
        <v>6.4516129032258061</v>
      </c>
      <c r="AC69" s="2">
        <v>10</v>
      </c>
      <c r="AD69" s="3">
        <v>6.666666666666667</v>
      </c>
      <c r="AE69" s="2">
        <v>10</v>
      </c>
      <c r="AF69" s="3">
        <v>6.4516129032258061</v>
      </c>
      <c r="AG69" s="3">
        <v>13.793103448275861</v>
      </c>
      <c r="AH69" s="3">
        <v>22.58064516129032</v>
      </c>
      <c r="AI69" s="3">
        <v>3.3333333333333335</v>
      </c>
      <c r="AJ69" s="2">
        <v>10</v>
      </c>
      <c r="AK69" s="2">
        <v>0</v>
      </c>
      <c r="AL69" s="8"/>
      <c r="AM69" s="2">
        <v>5</v>
      </c>
      <c r="AN69" s="3">
        <v>11.63895486935867</v>
      </c>
      <c r="AO69" s="3">
        <v>5.5865921787709496</v>
      </c>
      <c r="AP69" s="3">
        <v>13.615023474178404</v>
      </c>
      <c r="AQ69" s="9"/>
      <c r="AR69" s="3">
        <v>8.9463220675944335</v>
      </c>
      <c r="AS69" s="2">
        <v>10</v>
      </c>
      <c r="AT69" s="8"/>
    </row>
    <row r="70" spans="1:46" x14ac:dyDescent="0.2">
      <c r="A70" s="6" t="s">
        <v>229</v>
      </c>
      <c r="B70" s="7"/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3">
        <v>6.666666666666667</v>
      </c>
      <c r="O70" s="2">
        <v>0</v>
      </c>
      <c r="P70" s="2">
        <v>0</v>
      </c>
      <c r="Q70" s="3">
        <v>6.4516129032258061</v>
      </c>
      <c r="R70" s="2">
        <v>0</v>
      </c>
      <c r="S70" s="2">
        <v>0</v>
      </c>
      <c r="T70" s="3">
        <v>3.225806451612903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3">
        <v>3.225806451612903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3">
        <v>3.4482758620689653</v>
      </c>
      <c r="AH70" s="2">
        <v>0</v>
      </c>
      <c r="AI70" s="2">
        <v>0</v>
      </c>
      <c r="AJ70" s="2">
        <v>0</v>
      </c>
      <c r="AK70" s="2">
        <v>0</v>
      </c>
      <c r="AL70" s="8"/>
      <c r="AM70" s="3">
        <v>0.83333333333333337</v>
      </c>
      <c r="AN70" s="3">
        <v>0.71258907363420432</v>
      </c>
      <c r="AO70" s="2">
        <v>0</v>
      </c>
      <c r="AP70" s="3">
        <v>0.93896713615023475</v>
      </c>
      <c r="AQ70" s="9"/>
      <c r="AR70" s="3">
        <v>1.1928429423459244</v>
      </c>
      <c r="AS70" s="3">
        <v>0.18181818181818182</v>
      </c>
      <c r="AT70" s="9"/>
    </row>
    <row r="71" spans="1:46" x14ac:dyDescent="0.2">
      <c r="A71" s="10" t="s">
        <v>499</v>
      </c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</row>
    <row r="72" spans="1:46" x14ac:dyDescent="0.2">
      <c r="A72" s="6" t="s">
        <v>207</v>
      </c>
      <c r="B72" s="7"/>
      <c r="C72" s="2">
        <v>40</v>
      </c>
      <c r="D72" s="3">
        <v>46.666666666666664</v>
      </c>
      <c r="E72" s="3">
        <v>56.666666666666664</v>
      </c>
      <c r="F72" s="2">
        <v>50</v>
      </c>
      <c r="G72" s="2">
        <v>50</v>
      </c>
      <c r="H72" s="3">
        <v>56.666666666666664</v>
      </c>
      <c r="I72" s="3">
        <v>36.666666666666664</v>
      </c>
      <c r="J72" s="2">
        <v>50</v>
      </c>
      <c r="K72" s="2">
        <v>50</v>
      </c>
      <c r="L72" s="3">
        <v>63.333333333333329</v>
      </c>
      <c r="M72" s="3">
        <v>87.096774193548384</v>
      </c>
      <c r="N72" s="3">
        <v>63.333333333333329</v>
      </c>
      <c r="O72" s="2">
        <v>90</v>
      </c>
      <c r="P72" s="3">
        <v>58.064516129032263</v>
      </c>
      <c r="Q72" s="3">
        <v>51.612903225806448</v>
      </c>
      <c r="R72" s="2">
        <v>50</v>
      </c>
      <c r="S72" s="3">
        <v>87.096774193548384</v>
      </c>
      <c r="T72" s="3">
        <v>67.741935483870961</v>
      </c>
      <c r="U72" s="3">
        <v>56.666666666666664</v>
      </c>
      <c r="V72" s="3">
        <v>54.838709677419352</v>
      </c>
      <c r="W72" s="2">
        <v>90</v>
      </c>
      <c r="X72" s="3">
        <v>76.666666666666671</v>
      </c>
      <c r="Y72" s="3">
        <v>63.333333333333329</v>
      </c>
      <c r="Z72" s="2">
        <v>60</v>
      </c>
      <c r="AA72" s="3">
        <v>54.838709677419352</v>
      </c>
      <c r="AB72" s="3">
        <v>90.322580645161281</v>
      </c>
      <c r="AC72" s="2">
        <v>60</v>
      </c>
      <c r="AD72" s="3">
        <v>76.666666666666671</v>
      </c>
      <c r="AE72" s="2">
        <v>70</v>
      </c>
      <c r="AF72" s="3">
        <v>32.258064516129032</v>
      </c>
      <c r="AG72" s="3">
        <v>38.70967741935484</v>
      </c>
      <c r="AH72" s="3">
        <v>51.612903225806448</v>
      </c>
      <c r="AI72" s="3">
        <v>63.333333333333329</v>
      </c>
      <c r="AJ72" s="3">
        <v>66.666666666666657</v>
      </c>
      <c r="AK72" s="3">
        <v>43.333333333333336</v>
      </c>
      <c r="AL72" s="9"/>
      <c r="AM72" s="3">
        <v>62.704918032786885</v>
      </c>
      <c r="AN72" s="3">
        <v>58.669833729216151</v>
      </c>
      <c r="AO72" s="3">
        <v>60.773480662983424</v>
      </c>
      <c r="AP72" s="3">
        <v>59.534883720930232</v>
      </c>
      <c r="AQ72" s="9"/>
      <c r="AR72" s="3">
        <v>62.91913214990138</v>
      </c>
      <c r="AS72" s="3">
        <v>57.581227436823099</v>
      </c>
      <c r="AT72" s="9"/>
    </row>
    <row r="73" spans="1:46" x14ac:dyDescent="0.2">
      <c r="A73" s="6" t="s">
        <v>231</v>
      </c>
      <c r="B73" s="7"/>
      <c r="C73" s="2">
        <v>60</v>
      </c>
      <c r="D73" s="3">
        <v>53.333333333333336</v>
      </c>
      <c r="E73" s="3">
        <v>43.333333333333336</v>
      </c>
      <c r="F73" s="2">
        <v>50</v>
      </c>
      <c r="G73" s="2">
        <v>50</v>
      </c>
      <c r="H73" s="3">
        <v>43.333333333333336</v>
      </c>
      <c r="I73" s="3">
        <v>63.333333333333329</v>
      </c>
      <c r="J73" s="2">
        <v>50</v>
      </c>
      <c r="K73" s="2">
        <v>50</v>
      </c>
      <c r="L73" s="3">
        <v>36.666666666666664</v>
      </c>
      <c r="M73" s="3">
        <v>12.903225806451612</v>
      </c>
      <c r="N73" s="3">
        <v>36.666666666666664</v>
      </c>
      <c r="O73" s="2">
        <v>10</v>
      </c>
      <c r="P73" s="3">
        <v>41.935483870967744</v>
      </c>
      <c r="Q73" s="3">
        <v>48.387096774193552</v>
      </c>
      <c r="R73" s="2">
        <v>50</v>
      </c>
      <c r="S73" s="3">
        <v>12.903225806451612</v>
      </c>
      <c r="T73" s="3">
        <v>32.258064516129032</v>
      </c>
      <c r="U73" s="3">
        <v>43.333333333333336</v>
      </c>
      <c r="V73" s="3">
        <v>45.161290322580641</v>
      </c>
      <c r="W73" s="2">
        <v>10</v>
      </c>
      <c r="X73" s="3">
        <v>23.333333333333332</v>
      </c>
      <c r="Y73" s="3">
        <v>36.666666666666664</v>
      </c>
      <c r="Z73" s="2">
        <v>40</v>
      </c>
      <c r="AA73" s="3">
        <v>45.161290322580641</v>
      </c>
      <c r="AB73" s="3">
        <v>9.67741935483871</v>
      </c>
      <c r="AC73" s="2">
        <v>40</v>
      </c>
      <c r="AD73" s="3">
        <v>23.333333333333332</v>
      </c>
      <c r="AE73" s="2">
        <v>30</v>
      </c>
      <c r="AF73" s="3">
        <v>67.741935483870961</v>
      </c>
      <c r="AG73" s="3">
        <v>61.29032258064516</v>
      </c>
      <c r="AH73" s="3">
        <v>48.387096774193552</v>
      </c>
      <c r="AI73" s="3">
        <v>36.666666666666664</v>
      </c>
      <c r="AJ73" s="3">
        <v>33.333333333333329</v>
      </c>
      <c r="AK73" s="3">
        <v>56.666666666666664</v>
      </c>
      <c r="AL73" s="9"/>
      <c r="AM73" s="3">
        <v>37.295081967213115</v>
      </c>
      <c r="AN73" s="3">
        <v>41.330166270783849</v>
      </c>
      <c r="AO73" s="3">
        <v>39.226519337016576</v>
      </c>
      <c r="AP73" s="3">
        <v>40.465116279069768</v>
      </c>
      <c r="AQ73" s="9"/>
      <c r="AR73" s="3">
        <v>37.08086785009862</v>
      </c>
      <c r="AS73" s="3">
        <v>42.418772563176894</v>
      </c>
      <c r="AT73" s="9"/>
    </row>
    <row r="74" spans="1:46" x14ac:dyDescent="0.2">
      <c r="A74" s="10" t="s">
        <v>500</v>
      </c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</row>
    <row r="75" spans="1:46" x14ac:dyDescent="0.2">
      <c r="A75" s="6">
        <v>1</v>
      </c>
      <c r="B75" s="7"/>
      <c r="C75" s="2">
        <v>0</v>
      </c>
      <c r="D75" s="2">
        <v>0</v>
      </c>
      <c r="E75" s="3">
        <v>3.3333333333333335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3">
        <v>3.3333333333333335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3">
        <v>3.225806451612903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3">
        <v>6.666666666666667</v>
      </c>
      <c r="AG75" s="3">
        <v>3.4482758620689653</v>
      </c>
      <c r="AH75" s="2">
        <v>0</v>
      </c>
      <c r="AI75" s="2">
        <v>0</v>
      </c>
      <c r="AJ75" s="2">
        <v>0</v>
      </c>
      <c r="AK75" s="2">
        <v>0</v>
      </c>
      <c r="AL75" s="8"/>
      <c r="AM75" s="3">
        <v>0.41841004184100417</v>
      </c>
      <c r="AN75" s="3">
        <v>0.48426150121065376</v>
      </c>
      <c r="AO75" s="2">
        <v>0</v>
      </c>
      <c r="AP75" s="3">
        <v>1.4218009478672986</v>
      </c>
      <c r="AQ75" s="9"/>
      <c r="AR75" s="3">
        <v>0.80160320641282556</v>
      </c>
      <c r="AS75" s="3">
        <v>0.3669724770642202</v>
      </c>
      <c r="AT75" s="9"/>
    </row>
    <row r="76" spans="1:46" x14ac:dyDescent="0.2">
      <c r="A76" s="6">
        <v>2</v>
      </c>
      <c r="B76" s="7"/>
      <c r="C76" s="3">
        <v>4.5454545454545459</v>
      </c>
      <c r="D76" s="3">
        <v>3.4482758620689653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3">
        <v>3.3333333333333335</v>
      </c>
      <c r="M76" s="3">
        <v>9.67741935483871</v>
      </c>
      <c r="N76" s="2">
        <v>0</v>
      </c>
      <c r="O76" s="2">
        <v>0</v>
      </c>
      <c r="P76" s="3">
        <v>6.4516129032258061</v>
      </c>
      <c r="Q76" s="3">
        <v>3.225806451612903</v>
      </c>
      <c r="R76" s="3">
        <v>3.3333333333333335</v>
      </c>
      <c r="S76" s="2">
        <v>0</v>
      </c>
      <c r="T76" s="3">
        <v>6.4516129032258061</v>
      </c>
      <c r="U76" s="3">
        <v>3.4482758620689653</v>
      </c>
      <c r="V76" s="2">
        <v>0</v>
      </c>
      <c r="W76" s="2">
        <v>0</v>
      </c>
      <c r="X76" s="3">
        <v>3.3333333333333335</v>
      </c>
      <c r="Y76" s="2">
        <v>0</v>
      </c>
      <c r="Z76" s="2">
        <v>0</v>
      </c>
      <c r="AA76" s="2">
        <v>0</v>
      </c>
      <c r="AB76" s="3">
        <v>6.4516129032258061</v>
      </c>
      <c r="AC76" s="2">
        <v>0</v>
      </c>
      <c r="AD76" s="2">
        <v>0</v>
      </c>
      <c r="AE76" s="2">
        <v>0</v>
      </c>
      <c r="AF76" s="3">
        <v>13.333333333333334</v>
      </c>
      <c r="AG76" s="3">
        <v>13.793103448275861</v>
      </c>
      <c r="AH76" s="3">
        <v>6.666666666666667</v>
      </c>
      <c r="AI76" s="2">
        <v>0</v>
      </c>
      <c r="AJ76" s="2">
        <v>0</v>
      </c>
      <c r="AK76" s="2">
        <v>0</v>
      </c>
      <c r="AL76" s="8"/>
      <c r="AM76" s="3">
        <v>3.7656903765690379</v>
      </c>
      <c r="AN76" s="3">
        <v>0.96852300242130751</v>
      </c>
      <c r="AO76" s="3">
        <v>0.55248618784530379</v>
      </c>
      <c r="AP76" s="3">
        <v>5.6872037914691944</v>
      </c>
      <c r="AQ76" s="9"/>
      <c r="AR76" s="3">
        <v>2.2044088176352705</v>
      </c>
      <c r="AS76" s="3">
        <v>2.7522935779816518</v>
      </c>
      <c r="AT76" s="9"/>
    </row>
    <row r="77" spans="1:46" x14ac:dyDescent="0.2">
      <c r="A77" s="6">
        <v>3</v>
      </c>
      <c r="B77" s="7"/>
      <c r="C77" s="3">
        <v>9.0909090909090917</v>
      </c>
      <c r="D77" s="3">
        <v>13.793103448275861</v>
      </c>
      <c r="E77" s="3">
        <v>3.3333333333333335</v>
      </c>
      <c r="F77" s="3">
        <v>6.666666666666667</v>
      </c>
      <c r="G77" s="3">
        <v>7.4074074074074066</v>
      </c>
      <c r="H77" s="2">
        <v>10</v>
      </c>
      <c r="I77" s="2">
        <v>10</v>
      </c>
      <c r="J77" s="3">
        <v>6.666666666666667</v>
      </c>
      <c r="K77" s="3">
        <v>13.333333333333334</v>
      </c>
      <c r="L77" s="3">
        <v>13.333333333333334</v>
      </c>
      <c r="M77" s="3">
        <v>9.67741935483871</v>
      </c>
      <c r="N77" s="3">
        <v>3.3333333333333335</v>
      </c>
      <c r="O77" s="3">
        <v>3.3333333333333335</v>
      </c>
      <c r="P77" s="3">
        <v>9.67741935483871</v>
      </c>
      <c r="Q77" s="3">
        <v>32.258064516129032</v>
      </c>
      <c r="R77" s="3">
        <v>13.333333333333334</v>
      </c>
      <c r="S77" s="3">
        <v>6.4516129032258061</v>
      </c>
      <c r="T77" s="3">
        <v>9.67741935483871</v>
      </c>
      <c r="U77" s="3">
        <v>3.4482758620689653</v>
      </c>
      <c r="V77" s="3">
        <v>6.4516129032258061</v>
      </c>
      <c r="W77" s="3">
        <v>16.666666666666664</v>
      </c>
      <c r="X77" s="2">
        <v>10</v>
      </c>
      <c r="Y77" s="2">
        <v>10</v>
      </c>
      <c r="Z77" s="3">
        <v>13.333333333333334</v>
      </c>
      <c r="AA77" s="3">
        <v>3.225806451612903</v>
      </c>
      <c r="AB77" s="3">
        <v>9.67741935483871</v>
      </c>
      <c r="AC77" s="2">
        <v>20</v>
      </c>
      <c r="AD77" s="3">
        <v>6.666666666666667</v>
      </c>
      <c r="AE77" s="2">
        <v>20</v>
      </c>
      <c r="AF77" s="2">
        <v>10</v>
      </c>
      <c r="AG77" s="3">
        <v>20.689655172413794</v>
      </c>
      <c r="AH77" s="3">
        <v>3.3333333333333335</v>
      </c>
      <c r="AI77" s="3">
        <v>6.666666666666667</v>
      </c>
      <c r="AJ77" s="3">
        <v>6.666666666666667</v>
      </c>
      <c r="AK77" s="3">
        <v>3.3333333333333335</v>
      </c>
      <c r="AL77" s="9"/>
      <c r="AM77" s="3">
        <v>12.133891213389122</v>
      </c>
      <c r="AN77" s="3">
        <v>8.9588377723970947</v>
      </c>
      <c r="AO77" s="3">
        <v>8.8397790055248606</v>
      </c>
      <c r="AP77" s="3">
        <v>10.900473933649289</v>
      </c>
      <c r="AQ77" s="9"/>
      <c r="AR77" s="3">
        <v>10.62124248496994</v>
      </c>
      <c r="AS77" s="3">
        <v>9.5412844036697244</v>
      </c>
      <c r="AT77" s="9"/>
    </row>
    <row r="78" spans="1:46" x14ac:dyDescent="0.2">
      <c r="A78" s="6">
        <v>4</v>
      </c>
      <c r="B78" s="7"/>
      <c r="C78" s="3">
        <v>13.636363636363635</v>
      </c>
      <c r="D78" s="3">
        <v>24.137931034482758</v>
      </c>
      <c r="E78" s="3">
        <v>23.333333333333332</v>
      </c>
      <c r="F78" s="3">
        <v>13.333333333333334</v>
      </c>
      <c r="G78" s="3">
        <v>11.111111111111111</v>
      </c>
      <c r="H78" s="3">
        <v>23.333333333333332</v>
      </c>
      <c r="I78" s="2">
        <v>20</v>
      </c>
      <c r="J78" s="3">
        <v>26.666666666666668</v>
      </c>
      <c r="K78" s="3">
        <v>33.333333333333329</v>
      </c>
      <c r="L78" s="2">
        <v>20</v>
      </c>
      <c r="M78" s="3">
        <v>16.129032258064516</v>
      </c>
      <c r="N78" s="3">
        <v>16.666666666666664</v>
      </c>
      <c r="O78" s="3">
        <v>26.666666666666668</v>
      </c>
      <c r="P78" s="3">
        <v>35.483870967741936</v>
      </c>
      <c r="Q78" s="3">
        <v>22.58064516129032</v>
      </c>
      <c r="R78" s="2">
        <v>20</v>
      </c>
      <c r="S78" s="3">
        <v>45.161290322580641</v>
      </c>
      <c r="T78" s="3">
        <v>16.129032258064516</v>
      </c>
      <c r="U78" s="3">
        <v>34.482758620689658</v>
      </c>
      <c r="V78" s="3">
        <v>35.483870967741936</v>
      </c>
      <c r="W78" s="3">
        <v>13.333333333333334</v>
      </c>
      <c r="X78" s="3">
        <v>53.333333333333336</v>
      </c>
      <c r="Y78" s="3">
        <v>33.333333333333329</v>
      </c>
      <c r="Z78" s="2">
        <v>60</v>
      </c>
      <c r="AA78" s="3">
        <v>22.58064516129032</v>
      </c>
      <c r="AB78" s="3">
        <v>45.161290322580641</v>
      </c>
      <c r="AC78" s="3">
        <v>56.666666666666664</v>
      </c>
      <c r="AD78" s="3">
        <v>63.333333333333329</v>
      </c>
      <c r="AE78" s="3">
        <v>16.666666666666664</v>
      </c>
      <c r="AF78" s="3">
        <v>26.666666666666668</v>
      </c>
      <c r="AG78" s="3">
        <v>24.137931034482758</v>
      </c>
      <c r="AH78" s="3">
        <v>16.666666666666664</v>
      </c>
      <c r="AI78" s="3">
        <v>3.3333333333333335</v>
      </c>
      <c r="AJ78" s="3">
        <v>13.333333333333334</v>
      </c>
      <c r="AK78" s="2">
        <v>10</v>
      </c>
      <c r="AL78" s="8"/>
      <c r="AM78" s="3">
        <v>26.359832635983267</v>
      </c>
      <c r="AN78" s="3">
        <v>24.939467312348668</v>
      </c>
      <c r="AO78" s="3">
        <v>28.729281767955801</v>
      </c>
      <c r="AP78" s="3">
        <v>29.857819905213269</v>
      </c>
      <c r="AQ78" s="9"/>
      <c r="AR78" s="3">
        <v>26.853707414829657</v>
      </c>
      <c r="AS78" s="3">
        <v>26.972477064220186</v>
      </c>
      <c r="AT78" s="9"/>
    </row>
    <row r="79" spans="1:46" x14ac:dyDescent="0.2">
      <c r="A79" s="6">
        <v>5</v>
      </c>
      <c r="B79" s="7"/>
      <c r="C79" s="3">
        <v>9.0909090909090917</v>
      </c>
      <c r="D79" s="3">
        <v>24.137931034482758</v>
      </c>
      <c r="E79" s="3">
        <v>16.666666666666664</v>
      </c>
      <c r="F79" s="3">
        <v>13.333333333333334</v>
      </c>
      <c r="G79" s="3">
        <v>22.222222222222221</v>
      </c>
      <c r="H79" s="3">
        <v>26.666666666666668</v>
      </c>
      <c r="I79" s="3">
        <v>23.333333333333332</v>
      </c>
      <c r="J79" s="2">
        <v>30</v>
      </c>
      <c r="K79" s="3">
        <v>26.666666666666668</v>
      </c>
      <c r="L79" s="2">
        <v>40</v>
      </c>
      <c r="M79" s="3">
        <v>22.58064516129032</v>
      </c>
      <c r="N79" s="3">
        <v>16.666666666666664</v>
      </c>
      <c r="O79" s="3">
        <v>36.666666666666664</v>
      </c>
      <c r="P79" s="3">
        <v>22.58064516129032</v>
      </c>
      <c r="Q79" s="3">
        <v>29.032258064516132</v>
      </c>
      <c r="R79" s="3">
        <v>26.666666666666668</v>
      </c>
      <c r="S79" s="3">
        <v>25.806451612903224</v>
      </c>
      <c r="T79" s="3">
        <v>32.258064516129032</v>
      </c>
      <c r="U79" s="3">
        <v>41.379310344827587</v>
      </c>
      <c r="V79" s="3">
        <v>41.935483870967744</v>
      </c>
      <c r="W79" s="3">
        <v>16.666666666666664</v>
      </c>
      <c r="X79" s="3">
        <v>16.666666666666664</v>
      </c>
      <c r="Y79" s="3">
        <v>23.333333333333332</v>
      </c>
      <c r="Z79" s="3">
        <v>16.666666666666664</v>
      </c>
      <c r="AA79" s="3">
        <v>45.161290322580641</v>
      </c>
      <c r="AB79" s="3">
        <v>22.58064516129032</v>
      </c>
      <c r="AC79" s="3">
        <v>16.666666666666664</v>
      </c>
      <c r="AD79" s="3">
        <v>26.666666666666668</v>
      </c>
      <c r="AE79" s="3">
        <v>3.3333333333333335</v>
      </c>
      <c r="AF79" s="3">
        <v>16.666666666666664</v>
      </c>
      <c r="AG79" s="3">
        <v>17.241379310344829</v>
      </c>
      <c r="AH79" s="2">
        <v>40</v>
      </c>
      <c r="AI79" s="2">
        <v>10</v>
      </c>
      <c r="AJ79" s="3">
        <v>16.666666666666664</v>
      </c>
      <c r="AK79" s="3">
        <v>23.333333333333332</v>
      </c>
      <c r="AL79" s="9"/>
      <c r="AM79" s="3">
        <v>28.451882845188287</v>
      </c>
      <c r="AN79" s="3">
        <v>22.518159806295397</v>
      </c>
      <c r="AO79" s="3">
        <v>20.994475138121548</v>
      </c>
      <c r="AP79" s="3">
        <v>25.118483412322274</v>
      </c>
      <c r="AQ79" s="9"/>
      <c r="AR79" s="3">
        <v>23.446893787575153</v>
      </c>
      <c r="AS79" s="3">
        <v>24.770642201834864</v>
      </c>
      <c r="AT79" s="9"/>
    </row>
    <row r="80" spans="1:46" x14ac:dyDescent="0.2">
      <c r="A80" s="6">
        <v>6</v>
      </c>
      <c r="B80" s="7"/>
      <c r="C80" s="3">
        <v>22.727272727272727</v>
      </c>
      <c r="D80" s="3">
        <v>17.241379310344829</v>
      </c>
      <c r="E80" s="3">
        <v>33.333333333333329</v>
      </c>
      <c r="F80" s="3">
        <v>16.666666666666664</v>
      </c>
      <c r="G80" s="3">
        <v>11.111111111111111</v>
      </c>
      <c r="H80" s="3">
        <v>26.666666666666668</v>
      </c>
      <c r="I80" s="2">
        <v>30</v>
      </c>
      <c r="J80" s="3">
        <v>26.666666666666668</v>
      </c>
      <c r="K80" s="2">
        <v>20</v>
      </c>
      <c r="L80" s="3">
        <v>13.333333333333334</v>
      </c>
      <c r="M80" s="3">
        <v>29.032258064516132</v>
      </c>
      <c r="N80" s="3">
        <v>36.666666666666664</v>
      </c>
      <c r="O80" s="2">
        <v>30</v>
      </c>
      <c r="P80" s="3">
        <v>22.58064516129032</v>
      </c>
      <c r="Q80" s="3">
        <v>6.4516129032258061</v>
      </c>
      <c r="R80" s="3">
        <v>36.666666666666664</v>
      </c>
      <c r="S80" s="3">
        <v>3.225806451612903</v>
      </c>
      <c r="T80" s="3">
        <v>19.35483870967742</v>
      </c>
      <c r="U80" s="3">
        <v>6.8965517241379306</v>
      </c>
      <c r="V80" s="3">
        <v>16.129032258064516</v>
      </c>
      <c r="W80" s="2">
        <v>20</v>
      </c>
      <c r="X80" s="3">
        <v>16.666666666666664</v>
      </c>
      <c r="Y80" s="3">
        <v>26.666666666666668</v>
      </c>
      <c r="Z80" s="2">
        <v>10</v>
      </c>
      <c r="AA80" s="3">
        <v>22.58064516129032</v>
      </c>
      <c r="AB80" s="3">
        <v>16.129032258064516</v>
      </c>
      <c r="AC80" s="2">
        <v>0</v>
      </c>
      <c r="AD80" s="3">
        <v>3.3333333333333335</v>
      </c>
      <c r="AE80" s="3">
        <v>23.333333333333332</v>
      </c>
      <c r="AF80" s="3">
        <v>13.333333333333334</v>
      </c>
      <c r="AG80" s="3">
        <v>20.689655172413794</v>
      </c>
      <c r="AH80" s="2">
        <v>20</v>
      </c>
      <c r="AI80" s="2">
        <v>30</v>
      </c>
      <c r="AJ80" s="3">
        <v>36.666666666666664</v>
      </c>
      <c r="AK80" s="3">
        <v>36.666666666666664</v>
      </c>
      <c r="AL80" s="9"/>
      <c r="AM80" s="3">
        <v>13.807531380753138</v>
      </c>
      <c r="AN80" s="3">
        <v>25.181598062953999</v>
      </c>
      <c r="AO80" s="3">
        <v>22.651933701657459</v>
      </c>
      <c r="AP80" s="3">
        <v>17.535545023696685</v>
      </c>
      <c r="AQ80" s="9"/>
      <c r="AR80" s="3">
        <v>21.8436873747495</v>
      </c>
      <c r="AS80" s="3">
        <v>19.449541284403672</v>
      </c>
      <c r="AT80" s="9"/>
    </row>
    <row r="81" spans="1:46" x14ac:dyDescent="0.2">
      <c r="A81" s="6">
        <v>7</v>
      </c>
      <c r="B81" s="7"/>
      <c r="C81" s="2">
        <v>0</v>
      </c>
      <c r="D81" s="3">
        <v>13.793103448275861</v>
      </c>
      <c r="E81" s="3">
        <v>16.666666666666664</v>
      </c>
      <c r="F81" s="2">
        <v>10</v>
      </c>
      <c r="G81" s="3">
        <v>7.4074074074074066</v>
      </c>
      <c r="H81" s="2">
        <v>10</v>
      </c>
      <c r="I81" s="2">
        <v>10</v>
      </c>
      <c r="J81" s="3">
        <v>6.666666666666667</v>
      </c>
      <c r="K81" s="3">
        <v>3.3333333333333335</v>
      </c>
      <c r="L81" s="3">
        <v>3.3333333333333335</v>
      </c>
      <c r="M81" s="3">
        <v>6.4516129032258061</v>
      </c>
      <c r="N81" s="2">
        <v>20</v>
      </c>
      <c r="O81" s="3">
        <v>3.3333333333333335</v>
      </c>
      <c r="P81" s="3">
        <v>3.225806451612903</v>
      </c>
      <c r="Q81" s="2">
        <v>0</v>
      </c>
      <c r="R81" s="2">
        <v>0</v>
      </c>
      <c r="S81" s="3">
        <v>12.903225806451612</v>
      </c>
      <c r="T81" s="3">
        <v>3.225806451612903</v>
      </c>
      <c r="U81" s="3">
        <v>3.4482758620689653</v>
      </c>
      <c r="V81" s="2">
        <v>0</v>
      </c>
      <c r="W81" s="2">
        <v>30</v>
      </c>
      <c r="X81" s="2">
        <v>0</v>
      </c>
      <c r="Y81" s="3">
        <v>6.666666666666667</v>
      </c>
      <c r="Z81" s="2">
        <v>0</v>
      </c>
      <c r="AA81" s="3">
        <v>6.4516129032258061</v>
      </c>
      <c r="AB81" s="2">
        <v>0</v>
      </c>
      <c r="AC81" s="3">
        <v>6.666666666666667</v>
      </c>
      <c r="AD81" s="2">
        <v>0</v>
      </c>
      <c r="AE81" s="3">
        <v>23.333333333333332</v>
      </c>
      <c r="AF81" s="3">
        <v>6.666666666666667</v>
      </c>
      <c r="AG81" s="2">
        <v>0</v>
      </c>
      <c r="AH81" s="3">
        <v>13.333333333333334</v>
      </c>
      <c r="AI81" s="2">
        <v>30</v>
      </c>
      <c r="AJ81" s="3">
        <v>13.333333333333334</v>
      </c>
      <c r="AK81" s="2">
        <v>20</v>
      </c>
      <c r="AL81" s="8"/>
      <c r="AM81" s="3">
        <v>6.2761506276150625</v>
      </c>
      <c r="AN81" s="3">
        <v>8.2324455205811145</v>
      </c>
      <c r="AO81" s="3">
        <v>11.602209944751381</v>
      </c>
      <c r="AP81" s="3">
        <v>8.0568720379146921</v>
      </c>
      <c r="AQ81" s="9"/>
      <c r="AR81" s="3">
        <v>8.6172344689378768</v>
      </c>
      <c r="AS81" s="3">
        <v>8.0733944954128454</v>
      </c>
      <c r="AT81" s="9"/>
    </row>
    <row r="82" spans="1:46" x14ac:dyDescent="0.2">
      <c r="A82" s="6">
        <v>8</v>
      </c>
      <c r="B82" s="7"/>
      <c r="C82" s="3">
        <v>4.5454545454545459</v>
      </c>
      <c r="D82" s="2">
        <v>0</v>
      </c>
      <c r="E82" s="3">
        <v>3.3333333333333335</v>
      </c>
      <c r="F82" s="3">
        <v>16.666666666666664</v>
      </c>
      <c r="G82" s="3">
        <v>18.518518518518519</v>
      </c>
      <c r="H82" s="3">
        <v>3.3333333333333335</v>
      </c>
      <c r="I82" s="3">
        <v>6.666666666666667</v>
      </c>
      <c r="J82" s="3">
        <v>3.3333333333333335</v>
      </c>
      <c r="K82" s="3">
        <v>3.3333333333333335</v>
      </c>
      <c r="L82" s="2">
        <v>0</v>
      </c>
      <c r="M82" s="2">
        <v>0</v>
      </c>
      <c r="N82" s="3">
        <v>3.3333333333333335</v>
      </c>
      <c r="O82" s="2">
        <v>0</v>
      </c>
      <c r="P82" s="2">
        <v>0</v>
      </c>
      <c r="Q82" s="3">
        <v>6.4516129032258061</v>
      </c>
      <c r="R82" s="2">
        <v>0</v>
      </c>
      <c r="S82" s="3">
        <v>6.4516129032258061</v>
      </c>
      <c r="T82" s="3">
        <v>9.67741935483871</v>
      </c>
      <c r="U82" s="3">
        <v>3.4482758620689653</v>
      </c>
      <c r="V82" s="2">
        <v>0</v>
      </c>
      <c r="W82" s="3">
        <v>3.3333333333333335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3">
        <v>6.666666666666667</v>
      </c>
      <c r="AF82" s="3">
        <v>3.3333333333333335</v>
      </c>
      <c r="AG82" s="2">
        <v>0</v>
      </c>
      <c r="AH82" s="2">
        <v>0</v>
      </c>
      <c r="AI82" s="3">
        <v>13.333333333333334</v>
      </c>
      <c r="AJ82" s="3">
        <v>13.333333333333334</v>
      </c>
      <c r="AK82" s="3">
        <v>6.666666666666667</v>
      </c>
      <c r="AL82" s="9"/>
      <c r="AM82" s="3">
        <v>4.1841004184100417</v>
      </c>
      <c r="AN82" s="3">
        <v>4.3583535108958831</v>
      </c>
      <c r="AO82" s="3">
        <v>5.5248618784530388</v>
      </c>
      <c r="AP82" s="3">
        <v>0.94786729857819907</v>
      </c>
      <c r="AQ82" s="9"/>
      <c r="AR82" s="3">
        <v>2.8056112224448899</v>
      </c>
      <c r="AS82" s="3">
        <v>4.7706422018348622</v>
      </c>
      <c r="AT82" s="9"/>
    </row>
    <row r="83" spans="1:46" x14ac:dyDescent="0.2">
      <c r="A83" s="6">
        <v>9</v>
      </c>
      <c r="B83" s="7"/>
      <c r="C83" s="2">
        <v>0</v>
      </c>
      <c r="D83" s="3">
        <v>3.4482758620689653</v>
      </c>
      <c r="E83" s="2">
        <v>0</v>
      </c>
      <c r="F83" s="3">
        <v>13.333333333333334</v>
      </c>
      <c r="G83" s="3">
        <v>3.7037037037037033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3">
        <v>3.3333333333333335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3">
        <v>6.666666666666667</v>
      </c>
      <c r="AF83" s="2">
        <v>0</v>
      </c>
      <c r="AG83" s="2">
        <v>0</v>
      </c>
      <c r="AH83" s="2">
        <v>0</v>
      </c>
      <c r="AI83" s="3">
        <v>3.3333333333333335</v>
      </c>
      <c r="AJ83" s="2">
        <v>0</v>
      </c>
      <c r="AK83" s="2">
        <v>0</v>
      </c>
      <c r="AL83" s="8"/>
      <c r="AM83" s="3">
        <v>0.83682008368200833</v>
      </c>
      <c r="AN83" s="3">
        <v>1.6949152542372881</v>
      </c>
      <c r="AO83" s="3">
        <v>0.55248618784530379</v>
      </c>
      <c r="AP83" s="2">
        <v>0</v>
      </c>
      <c r="AQ83" s="8"/>
      <c r="AR83" s="3">
        <v>0.80160320641282556</v>
      </c>
      <c r="AS83" s="3">
        <v>1.1009174311926606</v>
      </c>
      <c r="AT83" s="9"/>
    </row>
    <row r="84" spans="1:46" x14ac:dyDescent="0.2">
      <c r="A84" s="6">
        <v>10</v>
      </c>
      <c r="B84" s="7"/>
      <c r="C84" s="3">
        <v>13.636363636363635</v>
      </c>
      <c r="D84" s="2">
        <v>0</v>
      </c>
      <c r="E84" s="2">
        <v>0</v>
      </c>
      <c r="F84" s="3">
        <v>3.3333333333333335</v>
      </c>
      <c r="G84" s="3">
        <v>3.7037037037037033</v>
      </c>
      <c r="H84" s="2">
        <v>0</v>
      </c>
      <c r="I84" s="2">
        <v>0</v>
      </c>
      <c r="J84" s="2">
        <v>0</v>
      </c>
      <c r="K84" s="2">
        <v>0</v>
      </c>
      <c r="L84" s="3">
        <v>3.3333333333333335</v>
      </c>
      <c r="M84" s="3">
        <v>6.4516129032258061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3">
        <v>3.3333333333333335</v>
      </c>
      <c r="AG84" s="2">
        <v>0</v>
      </c>
      <c r="AH84" s="2">
        <v>0</v>
      </c>
      <c r="AI84" s="3">
        <v>3.3333333333333335</v>
      </c>
      <c r="AJ84" s="2">
        <v>0</v>
      </c>
      <c r="AK84" s="2">
        <v>0</v>
      </c>
      <c r="AL84" s="8"/>
      <c r="AM84" s="3">
        <v>1.6736401673640167</v>
      </c>
      <c r="AN84" s="3">
        <v>0.96852300242130751</v>
      </c>
      <c r="AO84" s="3">
        <v>0.55248618784530379</v>
      </c>
      <c r="AP84" s="3">
        <v>0.47393364928909953</v>
      </c>
      <c r="AQ84" s="9"/>
      <c r="AR84" s="3">
        <v>0.80160320641282556</v>
      </c>
      <c r="AS84" s="3">
        <v>1.1009174311926606</v>
      </c>
      <c r="AT84" s="9"/>
    </row>
    <row r="85" spans="1:46" x14ac:dyDescent="0.2">
      <c r="A85" s="6">
        <v>11</v>
      </c>
      <c r="B85" s="7"/>
      <c r="C85" s="3">
        <v>13.636363636363635</v>
      </c>
      <c r="D85" s="2">
        <v>0</v>
      </c>
      <c r="E85" s="2">
        <v>0</v>
      </c>
      <c r="F85" s="3">
        <v>6.666666666666667</v>
      </c>
      <c r="G85" s="3">
        <v>11.111111111111111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8"/>
      <c r="AM85" s="3">
        <v>1.2552301255230125</v>
      </c>
      <c r="AN85" s="3">
        <v>1.2106537530266344</v>
      </c>
      <c r="AO85" s="2">
        <v>0</v>
      </c>
      <c r="AP85" s="2">
        <v>0</v>
      </c>
      <c r="AQ85" s="8"/>
      <c r="AR85" s="3">
        <v>1.002004008016032</v>
      </c>
      <c r="AS85" s="3">
        <v>0.55045871559633031</v>
      </c>
      <c r="AT85" s="9"/>
    </row>
    <row r="86" spans="1:46" x14ac:dyDescent="0.2">
      <c r="A86" s="6">
        <v>12</v>
      </c>
      <c r="B86" s="7"/>
      <c r="C86" s="3">
        <v>9.0909090909090917</v>
      </c>
      <c r="D86" s="2">
        <v>0</v>
      </c>
      <c r="E86" s="2">
        <v>0</v>
      </c>
      <c r="F86" s="2">
        <v>0</v>
      </c>
      <c r="G86" s="3">
        <v>3.7037037037037033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8"/>
      <c r="AM86" s="3">
        <v>0.41841004184100417</v>
      </c>
      <c r="AN86" s="3">
        <v>0.48426150121065376</v>
      </c>
      <c r="AO86" s="2">
        <v>0</v>
      </c>
      <c r="AP86" s="2">
        <v>0</v>
      </c>
      <c r="AQ86" s="8"/>
      <c r="AR86" s="2">
        <v>0</v>
      </c>
      <c r="AS86" s="3">
        <v>0.55045871559633031</v>
      </c>
      <c r="AT86" s="9"/>
    </row>
    <row r="87" spans="1:46" x14ac:dyDescent="0.2">
      <c r="A87" s="6">
        <v>14</v>
      </c>
      <c r="B87" s="7"/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3">
        <v>3.4482758620689653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8"/>
      <c r="AM87" s="3">
        <v>0.41841004184100417</v>
      </c>
      <c r="AN87" s="2">
        <v>0</v>
      </c>
      <c r="AO87" s="2">
        <v>0</v>
      </c>
      <c r="AP87" s="2">
        <v>0</v>
      </c>
      <c r="AQ87" s="8"/>
      <c r="AR87" s="3">
        <v>0.20040080160320639</v>
      </c>
      <c r="AS87" s="2">
        <v>0</v>
      </c>
      <c r="AT87" s="8"/>
    </row>
    <row r="88" spans="1:46" x14ac:dyDescent="0.2">
      <c r="A88" s="6" t="s">
        <v>217</v>
      </c>
      <c r="B88" s="7"/>
      <c r="C88" s="3">
        <v>7.0454545454545459</v>
      </c>
      <c r="D88" s="3">
        <v>4.9655172413793096</v>
      </c>
      <c r="E88" s="3">
        <v>5.333333333333333</v>
      </c>
      <c r="F88" s="3">
        <v>6.7</v>
      </c>
      <c r="G88" s="3">
        <v>6.8148148148148149</v>
      </c>
      <c r="H88" s="3">
        <v>5.1333333333333329</v>
      </c>
      <c r="I88" s="3">
        <v>5.3</v>
      </c>
      <c r="J88" s="3">
        <v>5.0999999999999996</v>
      </c>
      <c r="K88" s="3">
        <v>4.7666666666666666</v>
      </c>
      <c r="L88" s="3">
        <v>4.6666666666666661</v>
      </c>
      <c r="M88" s="3">
        <v>5.096774193548387</v>
      </c>
      <c r="N88" s="3">
        <v>5.7666666666666657</v>
      </c>
      <c r="O88" s="3">
        <v>5.0333333333333332</v>
      </c>
      <c r="P88" s="3">
        <v>4.5483870967741931</v>
      </c>
      <c r="Q88" s="3">
        <v>4.2903225806451619</v>
      </c>
      <c r="R88" s="3">
        <v>4.8</v>
      </c>
      <c r="S88" s="3">
        <v>4.9032258064516121</v>
      </c>
      <c r="T88" s="3">
        <v>4.870967741935484</v>
      </c>
      <c r="U88" s="3">
        <v>5.0344827586206895</v>
      </c>
      <c r="V88" s="3">
        <v>4.67741935483871</v>
      </c>
      <c r="W88" s="3">
        <v>5.4333333333333327</v>
      </c>
      <c r="X88" s="3">
        <v>4.333333333333333</v>
      </c>
      <c r="Y88" s="3">
        <v>4.8666666666666671</v>
      </c>
      <c r="Z88" s="3">
        <v>4.2333333333333325</v>
      </c>
      <c r="AA88" s="3">
        <v>5.0645161290322571</v>
      </c>
      <c r="AB88" s="3">
        <v>4.32258064516129</v>
      </c>
      <c r="AC88" s="3">
        <v>4.1666666666666661</v>
      </c>
      <c r="AD88" s="3">
        <v>4.2666666666666666</v>
      </c>
      <c r="AE88" s="3">
        <v>5.6</v>
      </c>
      <c r="AF88" s="3">
        <v>4.4000000000000004</v>
      </c>
      <c r="AG88" s="2">
        <v>4</v>
      </c>
      <c r="AH88" s="3">
        <v>5.0333333333333332</v>
      </c>
      <c r="AI88" s="3">
        <v>6.4333333333333327</v>
      </c>
      <c r="AJ88" s="3">
        <v>5.7666666666666666</v>
      </c>
      <c r="AK88" s="3">
        <v>5.8</v>
      </c>
      <c r="AL88" s="9"/>
      <c r="AM88" s="3">
        <v>5.0125523012552309</v>
      </c>
      <c r="AN88" s="3">
        <v>5.2929782082324452</v>
      </c>
      <c r="AO88" s="3">
        <v>5.193370165745856</v>
      </c>
      <c r="AP88" s="3">
        <v>4.6445497630331749</v>
      </c>
      <c r="AQ88" s="9"/>
      <c r="AR88" s="3">
        <v>5.046092184368737</v>
      </c>
      <c r="AS88" s="3">
        <v>5.1119266055045873</v>
      </c>
      <c r="AT88" s="9"/>
    </row>
    <row r="89" spans="1:46" x14ac:dyDescent="0.2">
      <c r="A89" s="10" t="s">
        <v>501</v>
      </c>
      <c r="B89" s="7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">
      <c r="A90" s="6">
        <v>1</v>
      </c>
      <c r="B90" s="7"/>
      <c r="C90" s="3">
        <v>6.666666666666667</v>
      </c>
      <c r="D90" s="3">
        <v>11.111111111111111</v>
      </c>
      <c r="E90" s="2">
        <v>0</v>
      </c>
      <c r="F90" s="3">
        <v>3.3333333333333335</v>
      </c>
      <c r="G90" s="3">
        <v>4.7619047619047619</v>
      </c>
      <c r="H90" s="3">
        <v>6.666666666666667</v>
      </c>
      <c r="I90" s="3">
        <v>13.333333333333334</v>
      </c>
      <c r="J90" s="2">
        <v>0</v>
      </c>
      <c r="K90" s="3">
        <v>3.3333333333333335</v>
      </c>
      <c r="L90" s="3">
        <v>26.666666666666668</v>
      </c>
      <c r="M90" s="3">
        <v>35.483870967741936</v>
      </c>
      <c r="N90" s="3">
        <v>3.3333333333333335</v>
      </c>
      <c r="O90" s="2">
        <v>0</v>
      </c>
      <c r="P90" s="3">
        <v>38.70967741935484</v>
      </c>
      <c r="Q90" s="3">
        <v>25.806451612903224</v>
      </c>
      <c r="R90" s="2">
        <v>0</v>
      </c>
      <c r="S90" s="3">
        <v>41.935483870967744</v>
      </c>
      <c r="T90" s="3">
        <v>9.67741935483871</v>
      </c>
      <c r="U90" s="3">
        <v>20.689655172413794</v>
      </c>
      <c r="V90" s="3">
        <v>12.903225806451612</v>
      </c>
      <c r="W90" s="2">
        <v>0</v>
      </c>
      <c r="X90" s="2">
        <v>0</v>
      </c>
      <c r="Y90" s="2">
        <v>0</v>
      </c>
      <c r="Z90" s="3">
        <v>13.333333333333334</v>
      </c>
      <c r="AA90" s="2">
        <v>0</v>
      </c>
      <c r="AB90" s="3">
        <v>45.161290322580641</v>
      </c>
      <c r="AC90" s="2">
        <v>20</v>
      </c>
      <c r="AD90" s="2">
        <v>10</v>
      </c>
      <c r="AE90" s="3">
        <v>13.333333333333334</v>
      </c>
      <c r="AF90" s="3">
        <v>31.03448275862069</v>
      </c>
      <c r="AG90" s="3">
        <v>27.586206896551722</v>
      </c>
      <c r="AH90" s="2">
        <v>0</v>
      </c>
      <c r="AI90" s="3">
        <v>3.3333333333333335</v>
      </c>
      <c r="AJ90" s="3">
        <v>6.666666666666667</v>
      </c>
      <c r="AK90" s="3">
        <v>6.666666666666667</v>
      </c>
      <c r="AL90" s="9"/>
      <c r="AM90" s="3">
        <v>26.839826839826841</v>
      </c>
      <c r="AN90" s="3">
        <v>4.9261083743842367</v>
      </c>
      <c r="AO90" s="3">
        <v>8.2872928176795568</v>
      </c>
      <c r="AP90" s="3">
        <v>16.587677725118482</v>
      </c>
      <c r="AQ90" s="9"/>
      <c r="AR90" s="3">
        <v>12.244897959183673</v>
      </c>
      <c r="AS90" s="3">
        <v>13.358070500927644</v>
      </c>
      <c r="AT90" s="9"/>
    </row>
    <row r="91" spans="1:46" x14ac:dyDescent="0.2">
      <c r="A91" s="6">
        <v>2</v>
      </c>
      <c r="B91" s="7"/>
      <c r="C91" s="3">
        <v>26.666666666666668</v>
      </c>
      <c r="D91" s="3">
        <v>48.148148148148145</v>
      </c>
      <c r="E91" s="3">
        <v>6.666666666666667</v>
      </c>
      <c r="F91" s="3">
        <v>16.666666666666664</v>
      </c>
      <c r="G91" s="3">
        <v>19.047619047619047</v>
      </c>
      <c r="H91" s="3">
        <v>6.666666666666667</v>
      </c>
      <c r="I91" s="3">
        <v>23.333333333333332</v>
      </c>
      <c r="J91" s="2">
        <v>10</v>
      </c>
      <c r="K91" s="2">
        <v>10</v>
      </c>
      <c r="L91" s="3">
        <v>53.333333333333336</v>
      </c>
      <c r="M91" s="3">
        <v>12.903225806451612</v>
      </c>
      <c r="N91" s="2">
        <v>10</v>
      </c>
      <c r="O91" s="3">
        <v>23.333333333333332</v>
      </c>
      <c r="P91" s="3">
        <v>9.67741935483871</v>
      </c>
      <c r="Q91" s="3">
        <v>19.35483870967742</v>
      </c>
      <c r="R91" s="3">
        <v>36.666666666666664</v>
      </c>
      <c r="S91" s="3">
        <v>12.903225806451612</v>
      </c>
      <c r="T91" s="3">
        <v>22.58064516129032</v>
      </c>
      <c r="U91" s="3">
        <v>31.03448275862069</v>
      </c>
      <c r="V91" s="3">
        <v>22.58064516129032</v>
      </c>
      <c r="W91" s="2">
        <v>30</v>
      </c>
      <c r="X91" s="3">
        <v>23.333333333333332</v>
      </c>
      <c r="Y91" s="3">
        <v>13.333333333333334</v>
      </c>
      <c r="Z91" s="3">
        <v>26.666666666666668</v>
      </c>
      <c r="AA91" s="3">
        <v>6.4516129032258061</v>
      </c>
      <c r="AB91" s="3">
        <v>48.387096774193552</v>
      </c>
      <c r="AC91" s="3">
        <v>26.666666666666668</v>
      </c>
      <c r="AD91" s="3">
        <v>33.333333333333329</v>
      </c>
      <c r="AE91" s="2">
        <v>20</v>
      </c>
      <c r="AF91" s="3">
        <v>37.931034482758619</v>
      </c>
      <c r="AG91" s="3">
        <v>34.482758620689658</v>
      </c>
      <c r="AH91" s="3">
        <v>19.35483870967742</v>
      </c>
      <c r="AI91" s="3">
        <v>6.666666666666667</v>
      </c>
      <c r="AJ91" s="3">
        <v>13.333333333333334</v>
      </c>
      <c r="AK91" s="2">
        <v>20</v>
      </c>
      <c r="AL91" s="8"/>
      <c r="AM91" s="3">
        <v>25.541125541125542</v>
      </c>
      <c r="AN91" s="3">
        <v>18.226600985221676</v>
      </c>
      <c r="AO91" s="3">
        <v>18.784530386740332</v>
      </c>
      <c r="AP91" s="3">
        <v>28.90995260663507</v>
      </c>
      <c r="AQ91" s="9"/>
      <c r="AR91" s="3">
        <v>21.836734693877553</v>
      </c>
      <c r="AS91" s="3">
        <v>22.448979591836736</v>
      </c>
      <c r="AT91" s="9"/>
    </row>
    <row r="92" spans="1:46" x14ac:dyDescent="0.2">
      <c r="A92" s="6">
        <v>3</v>
      </c>
      <c r="B92" s="7"/>
      <c r="C92" s="2">
        <v>20</v>
      </c>
      <c r="D92" s="3">
        <v>25.925925925925924</v>
      </c>
      <c r="E92" s="3">
        <v>16.666666666666664</v>
      </c>
      <c r="F92" s="2">
        <v>40</v>
      </c>
      <c r="G92" s="3">
        <v>47.619047619047613</v>
      </c>
      <c r="H92" s="3">
        <v>23.333333333333332</v>
      </c>
      <c r="I92" s="2">
        <v>40</v>
      </c>
      <c r="J92" s="3">
        <v>13.333333333333334</v>
      </c>
      <c r="K92" s="3">
        <v>23.333333333333332</v>
      </c>
      <c r="L92" s="2">
        <v>20</v>
      </c>
      <c r="M92" s="3">
        <v>25.806451612903224</v>
      </c>
      <c r="N92" s="3">
        <v>23.333333333333332</v>
      </c>
      <c r="O92" s="2">
        <v>30</v>
      </c>
      <c r="P92" s="3">
        <v>22.58064516129032</v>
      </c>
      <c r="Q92" s="3">
        <v>29.032258064516132</v>
      </c>
      <c r="R92" s="3">
        <v>33.333333333333329</v>
      </c>
      <c r="S92" s="3">
        <v>12.903225806451612</v>
      </c>
      <c r="T92" s="3">
        <v>29.032258064516132</v>
      </c>
      <c r="U92" s="3">
        <v>24.137931034482758</v>
      </c>
      <c r="V92" s="3">
        <v>41.935483870967744</v>
      </c>
      <c r="W92" s="3">
        <v>33.333333333333329</v>
      </c>
      <c r="X92" s="3">
        <v>36.666666666666664</v>
      </c>
      <c r="Y92" s="3">
        <v>33.333333333333329</v>
      </c>
      <c r="Z92" s="3">
        <v>43.333333333333336</v>
      </c>
      <c r="AA92" s="3">
        <v>25.806451612903224</v>
      </c>
      <c r="AB92" s="3">
        <v>3.225806451612903</v>
      </c>
      <c r="AC92" s="3">
        <v>36.666666666666664</v>
      </c>
      <c r="AD92" s="3">
        <v>36.666666666666664</v>
      </c>
      <c r="AE92" s="3">
        <v>26.666666666666668</v>
      </c>
      <c r="AF92" s="3">
        <v>17.241379310344829</v>
      </c>
      <c r="AG92" s="3">
        <v>24.137931034482758</v>
      </c>
      <c r="AH92" s="3">
        <v>19.35483870967742</v>
      </c>
      <c r="AI92" s="3">
        <v>26.666666666666668</v>
      </c>
      <c r="AJ92" s="3">
        <v>36.666666666666664</v>
      </c>
      <c r="AK92" s="3">
        <v>36.666666666666664</v>
      </c>
      <c r="AL92" s="9"/>
      <c r="AM92" s="3">
        <v>25.108225108225106</v>
      </c>
      <c r="AN92" s="3">
        <v>28.078817733990146</v>
      </c>
      <c r="AO92" s="3">
        <v>35.911602209944753</v>
      </c>
      <c r="AP92" s="3">
        <v>23.696682464454977</v>
      </c>
      <c r="AQ92" s="9"/>
      <c r="AR92" s="3">
        <v>31.836734693877549</v>
      </c>
      <c r="AS92" s="3">
        <v>24.304267161410017</v>
      </c>
      <c r="AT92" s="9"/>
    </row>
    <row r="93" spans="1:46" x14ac:dyDescent="0.2">
      <c r="A93" s="6">
        <v>4</v>
      </c>
      <c r="B93" s="7"/>
      <c r="C93" s="3">
        <v>26.666666666666668</v>
      </c>
      <c r="D93" s="3">
        <v>11.111111111111111</v>
      </c>
      <c r="E93" s="2">
        <v>70</v>
      </c>
      <c r="F93" s="3">
        <v>23.333333333333332</v>
      </c>
      <c r="G93" s="3">
        <v>14.285714285714285</v>
      </c>
      <c r="H93" s="2">
        <v>60</v>
      </c>
      <c r="I93" s="3">
        <v>23.333333333333332</v>
      </c>
      <c r="J93" s="2">
        <v>70</v>
      </c>
      <c r="K93" s="2">
        <v>60</v>
      </c>
      <c r="L93" s="2">
        <v>0</v>
      </c>
      <c r="M93" s="3">
        <v>16.129032258064516</v>
      </c>
      <c r="N93" s="3">
        <v>46.666666666666664</v>
      </c>
      <c r="O93" s="2">
        <v>40</v>
      </c>
      <c r="P93" s="3">
        <v>16.129032258064516</v>
      </c>
      <c r="Q93" s="3">
        <v>19.35483870967742</v>
      </c>
      <c r="R93" s="2">
        <v>30</v>
      </c>
      <c r="S93" s="3">
        <v>12.903225806451612</v>
      </c>
      <c r="T93" s="3">
        <v>32.258064516129032</v>
      </c>
      <c r="U93" s="3">
        <v>13.793103448275861</v>
      </c>
      <c r="V93" s="3">
        <v>19.35483870967742</v>
      </c>
      <c r="W93" s="3">
        <v>23.333333333333332</v>
      </c>
      <c r="X93" s="3">
        <v>36.666666666666664</v>
      </c>
      <c r="Y93" s="2">
        <v>40</v>
      </c>
      <c r="Z93" s="3">
        <v>16.666666666666664</v>
      </c>
      <c r="AA93" s="3">
        <v>45.161290322580641</v>
      </c>
      <c r="AB93" s="3">
        <v>3.225806451612903</v>
      </c>
      <c r="AC93" s="3">
        <v>16.666666666666664</v>
      </c>
      <c r="AD93" s="3">
        <v>16.666666666666664</v>
      </c>
      <c r="AE93" s="3">
        <v>23.333333333333332</v>
      </c>
      <c r="AF93" s="3">
        <v>13.793103448275861</v>
      </c>
      <c r="AG93" s="3">
        <v>13.793103448275861</v>
      </c>
      <c r="AH93" s="3">
        <v>35.483870967741936</v>
      </c>
      <c r="AI93" s="3">
        <v>33.333333333333329</v>
      </c>
      <c r="AJ93" s="3">
        <v>23.333333333333332</v>
      </c>
      <c r="AK93" s="3">
        <v>16.666666666666664</v>
      </c>
      <c r="AL93" s="9"/>
      <c r="AM93" s="3">
        <v>12.987012987012985</v>
      </c>
      <c r="AN93" s="3">
        <v>40.64039408866995</v>
      </c>
      <c r="AO93" s="3">
        <v>24.30939226519337</v>
      </c>
      <c r="AP93" s="3">
        <v>21.800947867298579</v>
      </c>
      <c r="AQ93" s="9"/>
      <c r="AR93" s="3">
        <v>25.918367346938776</v>
      </c>
      <c r="AS93" s="3">
        <v>29.313543599257883</v>
      </c>
      <c r="AT93" s="9"/>
    </row>
    <row r="94" spans="1:46" x14ac:dyDescent="0.2">
      <c r="A94" s="6">
        <v>5</v>
      </c>
      <c r="B94" s="7"/>
      <c r="C94" s="2">
        <v>0</v>
      </c>
      <c r="D94" s="3">
        <v>3.7037037037037033</v>
      </c>
      <c r="E94" s="3">
        <v>6.666666666666667</v>
      </c>
      <c r="F94" s="3">
        <v>16.666666666666664</v>
      </c>
      <c r="G94" s="3">
        <v>9.5238095238095237</v>
      </c>
      <c r="H94" s="2">
        <v>0</v>
      </c>
      <c r="I94" s="2">
        <v>0</v>
      </c>
      <c r="J94" s="3">
        <v>6.666666666666667</v>
      </c>
      <c r="K94" s="3">
        <v>3.3333333333333335</v>
      </c>
      <c r="L94" s="2">
        <v>0</v>
      </c>
      <c r="M94" s="3">
        <v>6.4516129032258061</v>
      </c>
      <c r="N94" s="2">
        <v>10</v>
      </c>
      <c r="O94" s="3">
        <v>6.666666666666667</v>
      </c>
      <c r="P94" s="3">
        <v>12.903225806451612</v>
      </c>
      <c r="Q94" s="2">
        <v>0</v>
      </c>
      <c r="R94" s="2">
        <v>0</v>
      </c>
      <c r="S94" s="3">
        <v>12.903225806451612</v>
      </c>
      <c r="T94" s="3">
        <v>3.225806451612903</v>
      </c>
      <c r="U94" s="3">
        <v>10.344827586206897</v>
      </c>
      <c r="V94" s="3">
        <v>3.225806451612903</v>
      </c>
      <c r="W94" s="3">
        <v>13.333333333333334</v>
      </c>
      <c r="X94" s="3">
        <v>3.3333333333333335</v>
      </c>
      <c r="Y94" s="3">
        <v>13.333333333333334</v>
      </c>
      <c r="Z94" s="2">
        <v>0</v>
      </c>
      <c r="AA94" s="3">
        <v>22.58064516129032</v>
      </c>
      <c r="AB94" s="2">
        <v>0</v>
      </c>
      <c r="AC94" s="2">
        <v>0</v>
      </c>
      <c r="AD94" s="3">
        <v>3.3333333333333335</v>
      </c>
      <c r="AE94" s="3">
        <v>13.333333333333334</v>
      </c>
      <c r="AF94" s="2">
        <v>0</v>
      </c>
      <c r="AG94" s="2">
        <v>0</v>
      </c>
      <c r="AH94" s="3">
        <v>22.58064516129032</v>
      </c>
      <c r="AI94" s="3">
        <v>23.333333333333332</v>
      </c>
      <c r="AJ94" s="3">
        <v>13.333333333333334</v>
      </c>
      <c r="AK94" s="3">
        <v>13.333333333333334</v>
      </c>
      <c r="AL94" s="9"/>
      <c r="AM94" s="3">
        <v>6.9264069264069263</v>
      </c>
      <c r="AN94" s="3">
        <v>6.1576354679802954</v>
      </c>
      <c r="AO94" s="3">
        <v>9.3922651933701662</v>
      </c>
      <c r="AP94" s="3">
        <v>8.5308056872037916</v>
      </c>
      <c r="AQ94" s="9"/>
      <c r="AR94" s="3">
        <v>6.5306122448979593</v>
      </c>
      <c r="AS94" s="3">
        <v>8.1632653061224492</v>
      </c>
      <c r="AT94" s="9"/>
    </row>
    <row r="95" spans="1:46" x14ac:dyDescent="0.2">
      <c r="A95" s="6">
        <v>6</v>
      </c>
      <c r="B95" s="7"/>
      <c r="C95" s="3">
        <v>6.666666666666667</v>
      </c>
      <c r="D95" s="2">
        <v>0</v>
      </c>
      <c r="E95" s="2">
        <v>0</v>
      </c>
      <c r="F95" s="2">
        <v>0</v>
      </c>
      <c r="G95" s="2">
        <v>0</v>
      </c>
      <c r="H95" s="3">
        <v>3.3333333333333335</v>
      </c>
      <c r="I95" s="2">
        <v>0</v>
      </c>
      <c r="J95" s="2">
        <v>0</v>
      </c>
      <c r="K95" s="2">
        <v>0</v>
      </c>
      <c r="L95" s="2">
        <v>0</v>
      </c>
      <c r="M95" s="3">
        <v>3.225806451612903</v>
      </c>
      <c r="N95" s="3">
        <v>6.666666666666667</v>
      </c>
      <c r="O95" s="2">
        <v>0</v>
      </c>
      <c r="P95" s="2">
        <v>0</v>
      </c>
      <c r="Q95" s="2">
        <v>0</v>
      </c>
      <c r="R95" s="2">
        <v>0</v>
      </c>
      <c r="S95" s="3">
        <v>6.4516129032258061</v>
      </c>
      <c r="T95" s="3">
        <v>3.225806451612903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3">
        <v>3.3333333333333335</v>
      </c>
      <c r="AF95" s="2">
        <v>0</v>
      </c>
      <c r="AG95" s="2">
        <v>0</v>
      </c>
      <c r="AH95" s="3">
        <v>3.225806451612903</v>
      </c>
      <c r="AI95" s="3">
        <v>6.666666666666667</v>
      </c>
      <c r="AJ95" s="3">
        <v>6.666666666666667</v>
      </c>
      <c r="AK95" s="3">
        <v>6.666666666666667</v>
      </c>
      <c r="AL95" s="9"/>
      <c r="AM95" s="3">
        <v>1.2987012987012987</v>
      </c>
      <c r="AN95" s="3">
        <v>1.4778325123152709</v>
      </c>
      <c r="AO95" s="3">
        <v>3.3149171270718232</v>
      </c>
      <c r="AP95" s="3">
        <v>0.47393364928909953</v>
      </c>
      <c r="AQ95" s="9"/>
      <c r="AR95" s="3">
        <v>1.2244897959183674</v>
      </c>
      <c r="AS95" s="3">
        <v>1.855287569573284</v>
      </c>
      <c r="AT95" s="9"/>
    </row>
    <row r="96" spans="1:46" x14ac:dyDescent="0.2">
      <c r="A96" s="6">
        <v>7</v>
      </c>
      <c r="B96" s="7"/>
      <c r="C96" s="2">
        <v>0</v>
      </c>
      <c r="D96" s="2">
        <v>0</v>
      </c>
      <c r="E96" s="2">
        <v>0</v>
      </c>
      <c r="F96" s="2">
        <v>0</v>
      </c>
      <c r="G96" s="3">
        <v>4.7619047619047619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3">
        <v>6.4516129032258061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8"/>
      <c r="AM96" s="3">
        <v>1.2987012987012987</v>
      </c>
      <c r="AN96" s="2">
        <v>0</v>
      </c>
      <c r="AO96" s="2">
        <v>0</v>
      </c>
      <c r="AP96" s="2">
        <v>0</v>
      </c>
      <c r="AQ96" s="8"/>
      <c r="AR96" s="3">
        <v>0.20408163265306123</v>
      </c>
      <c r="AS96" s="3">
        <v>0.3710575139146568</v>
      </c>
      <c r="AT96" s="9"/>
    </row>
    <row r="97" spans="1:46" x14ac:dyDescent="0.2">
      <c r="A97" s="6">
        <v>8</v>
      </c>
      <c r="B97" s="7"/>
      <c r="C97" s="3">
        <v>13.333333333333334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8"/>
      <c r="AM97" s="2">
        <v>0</v>
      </c>
      <c r="AN97" s="3">
        <v>0.49261083743842365</v>
      </c>
      <c r="AO97" s="2">
        <v>0</v>
      </c>
      <c r="AP97" s="2">
        <v>0</v>
      </c>
      <c r="AQ97" s="8"/>
      <c r="AR97" s="3">
        <v>0.20408163265306123</v>
      </c>
      <c r="AS97" s="3">
        <v>0.1855287569573284</v>
      </c>
      <c r="AT97" s="9"/>
    </row>
    <row r="98" spans="1:46" x14ac:dyDescent="0.2">
      <c r="A98" s="6" t="s">
        <v>217</v>
      </c>
      <c r="B98" s="7"/>
      <c r="C98" s="3">
        <v>3.7333333333333334</v>
      </c>
      <c r="D98" s="3">
        <v>2.481481481481481</v>
      </c>
      <c r="E98" s="3">
        <v>3.7666666666666666</v>
      </c>
      <c r="F98" s="3">
        <v>3.3333333333333326</v>
      </c>
      <c r="G98" s="3">
        <v>3.2380952380952381</v>
      </c>
      <c r="H98" s="3">
        <v>3.5</v>
      </c>
      <c r="I98" s="3">
        <v>2.7333333333333329</v>
      </c>
      <c r="J98" s="3">
        <v>3.7333333333333334</v>
      </c>
      <c r="K98" s="3">
        <v>3.5</v>
      </c>
      <c r="L98" s="3">
        <v>1.9333333333333331</v>
      </c>
      <c r="M98" s="3">
        <v>2.5483870967741935</v>
      </c>
      <c r="N98" s="3">
        <v>3.7</v>
      </c>
      <c r="O98" s="3">
        <v>3.3</v>
      </c>
      <c r="P98" s="3">
        <v>2.5483870967741931</v>
      </c>
      <c r="Q98" s="3">
        <v>2.7419354838709675</v>
      </c>
      <c r="R98" s="3">
        <v>2.9333333333333331</v>
      </c>
      <c r="S98" s="3">
        <v>2.6129032258064515</v>
      </c>
      <c r="T98" s="3">
        <v>3.064516129032258</v>
      </c>
      <c r="U98" s="3">
        <v>2.6206896551724133</v>
      </c>
      <c r="V98" s="3">
        <v>2.7741935483870965</v>
      </c>
      <c r="W98" s="3">
        <v>3.2</v>
      </c>
      <c r="X98" s="3">
        <v>3.2</v>
      </c>
      <c r="Y98" s="3">
        <v>3.5333333333333332</v>
      </c>
      <c r="Z98" s="3">
        <v>2.6333333333333333</v>
      </c>
      <c r="AA98" s="3">
        <v>3.8387096774193541</v>
      </c>
      <c r="AB98" s="3">
        <v>1.6451612903225805</v>
      </c>
      <c r="AC98" s="3">
        <v>2.5</v>
      </c>
      <c r="AD98" s="3">
        <v>2.7</v>
      </c>
      <c r="AE98" s="3">
        <v>3.1333333333333337</v>
      </c>
      <c r="AF98" s="3">
        <v>2.1379310344827589</v>
      </c>
      <c r="AG98" s="3">
        <v>2.2413793103448274</v>
      </c>
      <c r="AH98" s="3">
        <v>3.7096774193548385</v>
      </c>
      <c r="AI98" s="3">
        <v>3.8666666666666663</v>
      </c>
      <c r="AJ98" s="3">
        <v>3.4333333333333331</v>
      </c>
      <c r="AK98" s="3">
        <v>3.3</v>
      </c>
      <c r="AL98" s="9"/>
      <c r="AM98" s="3">
        <v>2.5670995670995667</v>
      </c>
      <c r="AN98" s="3">
        <v>3.3177339901477834</v>
      </c>
      <c r="AO98" s="3">
        <v>3.1767955801104972</v>
      </c>
      <c r="AP98" s="3">
        <v>2.7819905213270144</v>
      </c>
      <c r="AQ98" s="9"/>
      <c r="AR98" s="3">
        <v>2.9816326530612245</v>
      </c>
      <c r="AS98" s="3">
        <v>3.0445269016697587</v>
      </c>
      <c r="AT98" s="9"/>
    </row>
    <row r="99" spans="1:46" x14ac:dyDescent="0.2">
      <c r="A99" s="10" t="s">
        <v>502</v>
      </c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</row>
    <row r="100" spans="1:46" x14ac:dyDescent="0.2">
      <c r="A100" s="6" t="s">
        <v>235</v>
      </c>
      <c r="B100" s="7"/>
      <c r="C100" s="3">
        <v>13.333333333333334</v>
      </c>
      <c r="D100" s="3">
        <v>16.666666666666664</v>
      </c>
      <c r="E100" s="3">
        <v>36.666666666666664</v>
      </c>
      <c r="F100" s="2">
        <v>20</v>
      </c>
      <c r="G100" s="3">
        <v>6.666666666666667</v>
      </c>
      <c r="H100" s="2">
        <v>20</v>
      </c>
      <c r="I100" s="3">
        <v>23.333333333333332</v>
      </c>
      <c r="J100" s="3">
        <v>36.666666666666664</v>
      </c>
      <c r="K100" s="2">
        <v>40</v>
      </c>
      <c r="L100" s="2">
        <v>80</v>
      </c>
      <c r="M100" s="3">
        <v>96.774193548387103</v>
      </c>
      <c r="N100" s="2">
        <v>40</v>
      </c>
      <c r="O100" s="3">
        <v>33.333333333333329</v>
      </c>
      <c r="P100" s="3">
        <v>83.870967741935488</v>
      </c>
      <c r="Q100" s="3">
        <v>96.774193548387103</v>
      </c>
      <c r="R100" s="2">
        <v>30</v>
      </c>
      <c r="S100" s="2">
        <v>100</v>
      </c>
      <c r="T100" s="3">
        <v>83.870967741935488</v>
      </c>
      <c r="U100" s="2">
        <v>80</v>
      </c>
      <c r="V100" s="3">
        <v>87.096774193548384</v>
      </c>
      <c r="W100" s="3">
        <v>33.333333333333329</v>
      </c>
      <c r="X100" s="2">
        <v>40</v>
      </c>
      <c r="Y100" s="3">
        <v>33.333333333333329</v>
      </c>
      <c r="Z100" s="3">
        <v>46.666666666666664</v>
      </c>
      <c r="AA100" s="3">
        <v>67.741935483870961</v>
      </c>
      <c r="AB100" s="3">
        <v>58.064516129032263</v>
      </c>
      <c r="AC100" s="3">
        <v>26.666666666666668</v>
      </c>
      <c r="AD100" s="2">
        <v>40</v>
      </c>
      <c r="AE100" s="3">
        <v>33.333333333333329</v>
      </c>
      <c r="AF100" s="3">
        <v>54.838709677419352</v>
      </c>
      <c r="AG100" s="3">
        <v>9.67741935483871</v>
      </c>
      <c r="AH100" s="3">
        <v>80.645161290322577</v>
      </c>
      <c r="AI100" s="3">
        <v>33.333333333333329</v>
      </c>
      <c r="AJ100" s="2">
        <v>50</v>
      </c>
      <c r="AK100" s="2">
        <v>30</v>
      </c>
      <c r="AL100" s="8"/>
      <c r="AM100" s="3">
        <v>70.491803278688522</v>
      </c>
      <c r="AN100" s="3">
        <v>34.679334916864605</v>
      </c>
      <c r="AO100" s="3">
        <v>44.751381215469614</v>
      </c>
      <c r="AP100" s="3">
        <v>50.232558139534888</v>
      </c>
      <c r="AQ100" s="9"/>
      <c r="AR100" s="3">
        <v>47.140039447731759</v>
      </c>
      <c r="AS100" s="3">
        <v>48.375451263537904</v>
      </c>
      <c r="AT100" s="9"/>
    </row>
    <row r="101" spans="1:46" x14ac:dyDescent="0.2">
      <c r="A101" s="6" t="s">
        <v>236</v>
      </c>
      <c r="B101" s="7"/>
      <c r="C101" s="2">
        <v>10</v>
      </c>
      <c r="D101" s="2">
        <v>50</v>
      </c>
      <c r="E101" s="3">
        <v>6.666666666666667</v>
      </c>
      <c r="F101" s="3">
        <v>26.666666666666668</v>
      </c>
      <c r="G101" s="3">
        <v>6.666666666666667</v>
      </c>
      <c r="H101" s="3">
        <v>6.666666666666667</v>
      </c>
      <c r="I101" s="2">
        <v>40</v>
      </c>
      <c r="J101" s="2">
        <v>10</v>
      </c>
      <c r="K101" s="3">
        <v>13.333333333333334</v>
      </c>
      <c r="L101" s="3">
        <v>3.3333333333333335</v>
      </c>
      <c r="M101" s="2">
        <v>0</v>
      </c>
      <c r="N101" s="3">
        <v>26.666666666666668</v>
      </c>
      <c r="O101" s="2">
        <v>20</v>
      </c>
      <c r="P101" s="2">
        <v>0</v>
      </c>
      <c r="Q101" s="2">
        <v>0</v>
      </c>
      <c r="R101" s="3">
        <v>23.333333333333332</v>
      </c>
      <c r="S101" s="2">
        <v>0</v>
      </c>
      <c r="T101" s="3">
        <v>6.4516129032258061</v>
      </c>
      <c r="U101" s="3">
        <v>3.3333333333333335</v>
      </c>
      <c r="V101" s="3">
        <v>6.4516129032258061</v>
      </c>
      <c r="W101" s="2">
        <v>20</v>
      </c>
      <c r="X101" s="3">
        <v>23.333333333333332</v>
      </c>
      <c r="Y101" s="2">
        <v>10</v>
      </c>
      <c r="Z101" s="3">
        <v>13.333333333333334</v>
      </c>
      <c r="AA101" s="3">
        <v>3.225806451612903</v>
      </c>
      <c r="AB101" s="3">
        <v>25.806451612903224</v>
      </c>
      <c r="AC101" s="3">
        <v>26.666666666666668</v>
      </c>
      <c r="AD101" s="3">
        <v>26.666666666666668</v>
      </c>
      <c r="AE101" s="3">
        <v>13.333333333333334</v>
      </c>
      <c r="AF101" s="3">
        <v>19.35483870967742</v>
      </c>
      <c r="AG101" s="2">
        <v>0</v>
      </c>
      <c r="AH101" s="3">
        <v>3.225806451612903</v>
      </c>
      <c r="AI101" s="3">
        <v>13.333333333333334</v>
      </c>
      <c r="AJ101" s="3">
        <v>6.666666666666667</v>
      </c>
      <c r="AK101" s="3">
        <v>3.3333333333333335</v>
      </c>
      <c r="AL101" s="9"/>
      <c r="AM101" s="3">
        <v>7.7868852459016393</v>
      </c>
      <c r="AN101" s="3">
        <v>17.102137767220903</v>
      </c>
      <c r="AO101" s="3">
        <v>13.259668508287293</v>
      </c>
      <c r="AP101" s="3">
        <v>12.093023255813954</v>
      </c>
      <c r="AQ101" s="9"/>
      <c r="AR101" s="3">
        <v>11.439842209072978</v>
      </c>
      <c r="AS101" s="3">
        <v>14.981949458483754</v>
      </c>
      <c r="AT101" s="9"/>
    </row>
    <row r="102" spans="1:46" x14ac:dyDescent="0.2">
      <c r="A102" s="6" t="s">
        <v>237</v>
      </c>
      <c r="B102" s="7"/>
      <c r="C102" s="2">
        <v>0</v>
      </c>
      <c r="D102" s="3">
        <v>3.3333333333333335</v>
      </c>
      <c r="E102" s="2">
        <v>0</v>
      </c>
      <c r="F102" s="3">
        <v>6.666666666666667</v>
      </c>
      <c r="G102" s="3">
        <v>3.3333333333333335</v>
      </c>
      <c r="H102" s="3">
        <v>6.666666666666667</v>
      </c>
      <c r="I102" s="3">
        <v>13.333333333333334</v>
      </c>
      <c r="J102" s="2">
        <v>0</v>
      </c>
      <c r="K102" s="3">
        <v>3.3333333333333335</v>
      </c>
      <c r="L102" s="2">
        <v>0</v>
      </c>
      <c r="M102" s="3">
        <v>3.225806451612903</v>
      </c>
      <c r="N102" s="2">
        <v>0</v>
      </c>
      <c r="O102" s="3">
        <v>6.666666666666667</v>
      </c>
      <c r="P102" s="3">
        <v>6.4516129032258061</v>
      </c>
      <c r="Q102" s="3">
        <v>3.225806451612903</v>
      </c>
      <c r="R102" s="3">
        <v>13.333333333333334</v>
      </c>
      <c r="S102" s="2">
        <v>0</v>
      </c>
      <c r="T102" s="2">
        <v>0</v>
      </c>
      <c r="U102" s="3">
        <v>3.3333333333333335</v>
      </c>
      <c r="V102" s="2">
        <v>0</v>
      </c>
      <c r="W102" s="2">
        <v>10</v>
      </c>
      <c r="X102" s="3">
        <v>6.666666666666667</v>
      </c>
      <c r="Y102" s="2">
        <v>10</v>
      </c>
      <c r="Z102" s="3">
        <v>6.666666666666667</v>
      </c>
      <c r="AA102" s="2">
        <v>0</v>
      </c>
      <c r="AB102" s="3">
        <v>6.4516129032258061</v>
      </c>
      <c r="AC102" s="2">
        <v>10</v>
      </c>
      <c r="AD102" s="3">
        <v>6.666666666666667</v>
      </c>
      <c r="AE102" s="3">
        <v>6.666666666666667</v>
      </c>
      <c r="AF102" s="3">
        <v>16.129032258064516</v>
      </c>
      <c r="AG102" s="3">
        <v>22.58064516129032</v>
      </c>
      <c r="AH102" s="2">
        <v>0</v>
      </c>
      <c r="AI102" s="2">
        <v>10</v>
      </c>
      <c r="AJ102" s="3">
        <v>3.3333333333333335</v>
      </c>
      <c r="AK102" s="3">
        <v>6.666666666666667</v>
      </c>
      <c r="AL102" s="9"/>
      <c r="AM102" s="3">
        <v>2.8688524590163933</v>
      </c>
      <c r="AN102" s="3">
        <v>5.225653206650831</v>
      </c>
      <c r="AO102" s="3">
        <v>6.0773480662983426</v>
      </c>
      <c r="AP102" s="3">
        <v>8.8372093023255811</v>
      </c>
      <c r="AQ102" s="9"/>
      <c r="AR102" s="3">
        <v>5.7199211045364891</v>
      </c>
      <c r="AS102" s="3">
        <v>5.4151624548736459</v>
      </c>
      <c r="AT102" s="9"/>
    </row>
    <row r="103" spans="1:46" x14ac:dyDescent="0.2">
      <c r="A103" s="6" t="s">
        <v>238</v>
      </c>
      <c r="B103" s="7"/>
      <c r="C103" s="2">
        <v>0</v>
      </c>
      <c r="D103" s="3">
        <v>3.3333333333333335</v>
      </c>
      <c r="E103" s="3">
        <v>6.666666666666667</v>
      </c>
      <c r="F103" s="2">
        <v>10</v>
      </c>
      <c r="G103" s="2">
        <v>0</v>
      </c>
      <c r="H103" s="3">
        <v>3.3333333333333335</v>
      </c>
      <c r="I103" s="3">
        <v>16.666666666666664</v>
      </c>
      <c r="J103" s="3">
        <v>6.666666666666667</v>
      </c>
      <c r="K103" s="3">
        <v>3.3333333333333335</v>
      </c>
      <c r="L103" s="2">
        <v>0</v>
      </c>
      <c r="M103" s="2">
        <v>0</v>
      </c>
      <c r="N103" s="2">
        <v>0</v>
      </c>
      <c r="O103" s="3">
        <v>3.3333333333333335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10</v>
      </c>
      <c r="X103" s="3">
        <v>6.666666666666667</v>
      </c>
      <c r="Y103" s="2">
        <v>0</v>
      </c>
      <c r="Z103" s="3">
        <v>6.666666666666667</v>
      </c>
      <c r="AA103" s="2">
        <v>0</v>
      </c>
      <c r="AB103" s="3">
        <v>3.225806451612903</v>
      </c>
      <c r="AC103" s="3">
        <v>3.3333333333333335</v>
      </c>
      <c r="AD103" s="2">
        <v>0</v>
      </c>
      <c r="AE103" s="2">
        <v>10</v>
      </c>
      <c r="AF103" s="3">
        <v>3.225806451612903</v>
      </c>
      <c r="AG103" s="3">
        <v>9.67741935483871</v>
      </c>
      <c r="AH103" s="2">
        <v>0</v>
      </c>
      <c r="AI103" s="3">
        <v>6.666666666666667</v>
      </c>
      <c r="AJ103" s="2">
        <v>10</v>
      </c>
      <c r="AK103" s="2">
        <v>0</v>
      </c>
      <c r="AL103" s="8"/>
      <c r="AM103" s="3">
        <v>0.4098360655737705</v>
      </c>
      <c r="AN103" s="3">
        <v>4.2755344418052257</v>
      </c>
      <c r="AO103" s="3">
        <v>4.4198895027624303</v>
      </c>
      <c r="AP103" s="3">
        <v>4.6511627906976747</v>
      </c>
      <c r="AQ103" s="9"/>
      <c r="AR103" s="3">
        <v>4.1420118343195274</v>
      </c>
      <c r="AS103" s="3">
        <v>2.8880866425992782</v>
      </c>
      <c r="AT103" s="9"/>
    </row>
    <row r="104" spans="1:46" x14ac:dyDescent="0.2">
      <c r="A104" s="6" t="s">
        <v>239</v>
      </c>
      <c r="B104" s="7"/>
      <c r="C104" s="3">
        <v>3.3333333333333335</v>
      </c>
      <c r="D104" s="2">
        <v>0</v>
      </c>
      <c r="E104" s="3">
        <v>6.666666666666667</v>
      </c>
      <c r="F104" s="3">
        <v>6.666666666666667</v>
      </c>
      <c r="G104" s="2">
        <v>0</v>
      </c>
      <c r="H104" s="3">
        <v>6.666666666666667</v>
      </c>
      <c r="I104" s="2">
        <v>0</v>
      </c>
      <c r="J104" s="3">
        <v>3.3333333333333335</v>
      </c>
      <c r="K104" s="3">
        <v>3.3333333333333335</v>
      </c>
      <c r="L104" s="2">
        <v>0</v>
      </c>
      <c r="M104" s="2">
        <v>0</v>
      </c>
      <c r="N104" s="3">
        <v>3.3333333333333335</v>
      </c>
      <c r="O104" s="3">
        <v>3.3333333333333335</v>
      </c>
      <c r="P104" s="2">
        <v>0</v>
      </c>
      <c r="Q104" s="2">
        <v>0</v>
      </c>
      <c r="R104" s="3">
        <v>3.3333333333333335</v>
      </c>
      <c r="S104" s="2">
        <v>0</v>
      </c>
      <c r="T104" s="2">
        <v>0</v>
      </c>
      <c r="U104" s="3">
        <v>3.3333333333333335</v>
      </c>
      <c r="V104" s="3">
        <v>3.225806451612903</v>
      </c>
      <c r="W104" s="3">
        <v>6.666666666666667</v>
      </c>
      <c r="X104" s="2">
        <v>0</v>
      </c>
      <c r="Y104" s="2">
        <v>0</v>
      </c>
      <c r="Z104" s="2">
        <v>0</v>
      </c>
      <c r="AA104" s="3">
        <v>3.225806451612903</v>
      </c>
      <c r="AB104" s="2">
        <v>0</v>
      </c>
      <c r="AC104" s="3">
        <v>3.3333333333333335</v>
      </c>
      <c r="AD104" s="3">
        <v>6.666666666666667</v>
      </c>
      <c r="AE104" s="3">
        <v>3.3333333333333335</v>
      </c>
      <c r="AF104" s="2">
        <v>0</v>
      </c>
      <c r="AG104" s="3">
        <v>9.67741935483871</v>
      </c>
      <c r="AH104" s="2">
        <v>0</v>
      </c>
      <c r="AI104" s="3">
        <v>3.3333333333333335</v>
      </c>
      <c r="AJ104" s="3">
        <v>3.3333333333333335</v>
      </c>
      <c r="AK104" s="3">
        <v>13.333333333333334</v>
      </c>
      <c r="AL104" s="9"/>
      <c r="AM104" s="3">
        <v>0.4098360655737705</v>
      </c>
      <c r="AN104" s="3">
        <v>3.5629453681710213</v>
      </c>
      <c r="AO104" s="3">
        <v>4.4198895027624303</v>
      </c>
      <c r="AP104" s="3">
        <v>2.7906976744186047</v>
      </c>
      <c r="AQ104" s="9"/>
      <c r="AR104" s="3">
        <v>2.5641025641025639</v>
      </c>
      <c r="AS104" s="3">
        <v>3.0685920577617329</v>
      </c>
      <c r="AT104" s="9"/>
    </row>
    <row r="105" spans="1:46" x14ac:dyDescent="0.2">
      <c r="A105" s="6" t="s">
        <v>240</v>
      </c>
      <c r="B105" s="7"/>
      <c r="C105" s="2">
        <v>0</v>
      </c>
      <c r="D105" s="2">
        <v>0</v>
      </c>
      <c r="E105" s="3">
        <v>3.3333333333333335</v>
      </c>
      <c r="F105" s="3">
        <v>3.3333333333333335</v>
      </c>
      <c r="G105" s="3">
        <v>3.3333333333333335</v>
      </c>
      <c r="H105" s="3">
        <v>6.666666666666667</v>
      </c>
      <c r="I105" s="3">
        <v>3.3333333333333335</v>
      </c>
      <c r="J105" s="3">
        <v>6.666666666666667</v>
      </c>
      <c r="K105" s="2">
        <v>0</v>
      </c>
      <c r="L105" s="3">
        <v>3.3333333333333335</v>
      </c>
      <c r="M105" s="2">
        <v>0</v>
      </c>
      <c r="N105" s="3">
        <v>6.666666666666667</v>
      </c>
      <c r="O105" s="2">
        <v>0</v>
      </c>
      <c r="P105" s="3">
        <v>6.4516129032258061</v>
      </c>
      <c r="Q105" s="2">
        <v>0</v>
      </c>
      <c r="R105" s="3">
        <v>13.333333333333334</v>
      </c>
      <c r="S105" s="2">
        <v>0</v>
      </c>
      <c r="T105" s="3">
        <v>3.225806451612903</v>
      </c>
      <c r="U105" s="2">
        <v>0</v>
      </c>
      <c r="V105" s="2">
        <v>0</v>
      </c>
      <c r="W105" s="3">
        <v>6.666666666666667</v>
      </c>
      <c r="X105" s="3">
        <v>3.3333333333333335</v>
      </c>
      <c r="Y105" s="3">
        <v>3.3333333333333335</v>
      </c>
      <c r="Z105" s="3">
        <v>6.666666666666667</v>
      </c>
      <c r="AA105" s="2">
        <v>0</v>
      </c>
      <c r="AB105" s="2">
        <v>0</v>
      </c>
      <c r="AC105" s="3">
        <v>6.666666666666667</v>
      </c>
      <c r="AD105" s="3">
        <v>6.666666666666667</v>
      </c>
      <c r="AE105" s="3">
        <v>6.666666666666667</v>
      </c>
      <c r="AF105" s="2">
        <v>0</v>
      </c>
      <c r="AG105" s="3">
        <v>3.225806451612903</v>
      </c>
      <c r="AH105" s="3">
        <v>3.225806451612903</v>
      </c>
      <c r="AI105" s="3">
        <v>3.3333333333333335</v>
      </c>
      <c r="AJ105" s="3">
        <v>3.3333333333333335</v>
      </c>
      <c r="AK105" s="2">
        <v>10</v>
      </c>
      <c r="AL105" s="8"/>
      <c r="AM105" s="3">
        <v>1.639344262295082</v>
      </c>
      <c r="AN105" s="3">
        <v>4.513064133016627</v>
      </c>
      <c r="AO105" s="3">
        <v>4.4198895027624303</v>
      </c>
      <c r="AP105" s="3">
        <v>2.7906976744186047</v>
      </c>
      <c r="AQ105" s="9"/>
      <c r="AR105" s="3">
        <v>3.9447731755424065</v>
      </c>
      <c r="AS105" s="3">
        <v>3.0685920577617329</v>
      </c>
      <c r="AT105" s="9"/>
    </row>
    <row r="106" spans="1:46" x14ac:dyDescent="0.2">
      <c r="A106" s="6" t="s">
        <v>241</v>
      </c>
      <c r="B106" s="7"/>
      <c r="C106" s="3">
        <v>6.666666666666667</v>
      </c>
      <c r="D106" s="2">
        <v>0</v>
      </c>
      <c r="E106" s="3">
        <v>3.3333333333333335</v>
      </c>
      <c r="F106" s="3">
        <v>3.3333333333333335</v>
      </c>
      <c r="G106" s="3">
        <v>6.666666666666667</v>
      </c>
      <c r="H106" s="3">
        <v>3.3333333333333335</v>
      </c>
      <c r="I106" s="3">
        <v>3.3333333333333335</v>
      </c>
      <c r="J106" s="3">
        <v>3.3333333333333335</v>
      </c>
      <c r="K106" s="3">
        <v>3.3333333333333335</v>
      </c>
      <c r="L106" s="3">
        <v>6.666666666666667</v>
      </c>
      <c r="M106" s="2">
        <v>0</v>
      </c>
      <c r="N106" s="3">
        <v>3.3333333333333335</v>
      </c>
      <c r="O106" s="3">
        <v>3.3333333333333335</v>
      </c>
      <c r="P106" s="2">
        <v>0</v>
      </c>
      <c r="Q106" s="2">
        <v>0</v>
      </c>
      <c r="R106" s="3">
        <v>6.666666666666667</v>
      </c>
      <c r="S106" s="2">
        <v>0</v>
      </c>
      <c r="T106" s="3">
        <v>3.225806451612903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3">
        <v>6.666666666666667</v>
      </c>
      <c r="AA106" s="2">
        <v>0</v>
      </c>
      <c r="AB106" s="3">
        <v>6.4516129032258061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3">
        <v>3.3333333333333335</v>
      </c>
      <c r="AJ106" s="2">
        <v>0</v>
      </c>
      <c r="AK106" s="2">
        <v>0</v>
      </c>
      <c r="AL106" s="8"/>
      <c r="AM106" s="3">
        <v>1.639344262295082</v>
      </c>
      <c r="AN106" s="3">
        <v>3.0878859857482186</v>
      </c>
      <c r="AO106" s="3">
        <v>0.55248618784530379</v>
      </c>
      <c r="AP106" s="3">
        <v>1.8604651162790697</v>
      </c>
      <c r="AQ106" s="9"/>
      <c r="AR106" s="3">
        <v>2.3668639053254439</v>
      </c>
      <c r="AS106" s="3">
        <v>1.8050541516245486</v>
      </c>
      <c r="AT106" s="9"/>
    </row>
    <row r="107" spans="1:46" x14ac:dyDescent="0.2">
      <c r="A107" s="6" t="s">
        <v>242</v>
      </c>
      <c r="B107" s="7"/>
      <c r="C107" s="3">
        <v>3.3333333333333335</v>
      </c>
      <c r="D107" s="3">
        <v>3.3333333333333335</v>
      </c>
      <c r="E107" s="3">
        <v>6.666666666666667</v>
      </c>
      <c r="F107" s="2">
        <v>0</v>
      </c>
      <c r="G107" s="3">
        <v>3.3333333333333335</v>
      </c>
      <c r="H107" s="3">
        <v>6.666666666666667</v>
      </c>
      <c r="I107" s="2">
        <v>0</v>
      </c>
      <c r="J107" s="3">
        <v>3.3333333333333335</v>
      </c>
      <c r="K107" s="3">
        <v>3.3333333333333335</v>
      </c>
      <c r="L107" s="2">
        <v>0</v>
      </c>
      <c r="M107" s="2">
        <v>0</v>
      </c>
      <c r="N107" s="3">
        <v>3.3333333333333335</v>
      </c>
      <c r="O107" s="3">
        <v>3.3333333333333335</v>
      </c>
      <c r="P107" s="2">
        <v>0</v>
      </c>
      <c r="Q107" s="2">
        <v>0</v>
      </c>
      <c r="R107" s="3">
        <v>3.3333333333333335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3">
        <v>3.3333333333333335</v>
      </c>
      <c r="Z107" s="2">
        <v>0</v>
      </c>
      <c r="AA107" s="3">
        <v>3.225806451612903</v>
      </c>
      <c r="AB107" s="2">
        <v>0</v>
      </c>
      <c r="AC107" s="2">
        <v>0</v>
      </c>
      <c r="AD107" s="3">
        <v>6.666666666666667</v>
      </c>
      <c r="AE107" s="3">
        <v>3.3333333333333335</v>
      </c>
      <c r="AF107" s="2">
        <v>0</v>
      </c>
      <c r="AG107" s="2">
        <v>0</v>
      </c>
      <c r="AH107" s="3">
        <v>3.225806451612903</v>
      </c>
      <c r="AI107" s="2">
        <v>0</v>
      </c>
      <c r="AJ107" s="2">
        <v>0</v>
      </c>
      <c r="AK107" s="2">
        <v>0</v>
      </c>
      <c r="AL107" s="8"/>
      <c r="AM107" s="3">
        <v>0.81967213114754101</v>
      </c>
      <c r="AN107" s="3">
        <v>3.3254156769596199</v>
      </c>
      <c r="AO107" s="2">
        <v>0</v>
      </c>
      <c r="AP107" s="3">
        <v>0.93023255813953487</v>
      </c>
      <c r="AQ107" s="9"/>
      <c r="AR107" s="3">
        <v>2.5641025641025639</v>
      </c>
      <c r="AS107" s="3">
        <v>0.90252707581227432</v>
      </c>
      <c r="AT107" s="9"/>
    </row>
    <row r="108" spans="1:46" x14ac:dyDescent="0.2">
      <c r="A108" s="6" t="s">
        <v>243</v>
      </c>
      <c r="B108" s="7"/>
      <c r="C108" s="2">
        <v>10</v>
      </c>
      <c r="D108" s="3">
        <v>6.666666666666667</v>
      </c>
      <c r="E108" s="3">
        <v>6.666666666666667</v>
      </c>
      <c r="F108" s="3">
        <v>3.3333333333333335</v>
      </c>
      <c r="G108" s="3">
        <v>3.3333333333333335</v>
      </c>
      <c r="H108" s="3">
        <v>3.3333333333333335</v>
      </c>
      <c r="I108" s="2">
        <v>0</v>
      </c>
      <c r="J108" s="2">
        <v>0</v>
      </c>
      <c r="K108" s="3">
        <v>6.666666666666667</v>
      </c>
      <c r="L108" s="2">
        <v>0</v>
      </c>
      <c r="M108" s="2">
        <v>0</v>
      </c>
      <c r="N108" s="3">
        <v>6.666666666666667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3">
        <v>3.3333333333333335</v>
      </c>
      <c r="Y108" s="3">
        <v>6.666666666666667</v>
      </c>
      <c r="Z108" s="3">
        <v>3.3333333333333335</v>
      </c>
      <c r="AA108" s="2">
        <v>0</v>
      </c>
      <c r="AB108" s="2">
        <v>0</v>
      </c>
      <c r="AC108" s="3">
        <v>6.666666666666667</v>
      </c>
      <c r="AD108" s="2">
        <v>0</v>
      </c>
      <c r="AE108" s="3">
        <v>3.3333333333333335</v>
      </c>
      <c r="AF108" s="2">
        <v>0</v>
      </c>
      <c r="AG108" s="2">
        <v>0</v>
      </c>
      <c r="AH108" s="2">
        <v>0</v>
      </c>
      <c r="AI108" s="3">
        <v>3.3333333333333335</v>
      </c>
      <c r="AJ108" s="3">
        <v>3.3333333333333335</v>
      </c>
      <c r="AK108" s="2">
        <v>10</v>
      </c>
      <c r="AL108" s="8"/>
      <c r="AM108" s="3">
        <v>1.2295081967213115</v>
      </c>
      <c r="AN108" s="3">
        <v>3.3254156769596199</v>
      </c>
      <c r="AO108" s="3">
        <v>4.4198895027624303</v>
      </c>
      <c r="AP108" s="3">
        <v>0.46511627906976744</v>
      </c>
      <c r="AQ108" s="9"/>
      <c r="AR108" s="3">
        <v>2.3668639053254439</v>
      </c>
      <c r="AS108" s="3">
        <v>2.5270758122743682</v>
      </c>
      <c r="AT108" s="9"/>
    </row>
    <row r="109" spans="1:46" x14ac:dyDescent="0.2">
      <c r="A109" s="6" t="s">
        <v>244</v>
      </c>
      <c r="B109" s="7"/>
      <c r="C109" s="2">
        <v>0</v>
      </c>
      <c r="D109" s="3">
        <v>3.3333333333333335</v>
      </c>
      <c r="E109" s="3">
        <v>3.3333333333333335</v>
      </c>
      <c r="F109" s="2">
        <v>0</v>
      </c>
      <c r="G109" s="2">
        <v>0</v>
      </c>
      <c r="H109" s="3">
        <v>6.666666666666667</v>
      </c>
      <c r="I109" s="2">
        <v>0</v>
      </c>
      <c r="J109" s="3">
        <v>6.666666666666667</v>
      </c>
      <c r="K109" s="2">
        <v>0</v>
      </c>
      <c r="L109" s="2">
        <v>0</v>
      </c>
      <c r="M109" s="2">
        <v>0</v>
      </c>
      <c r="N109" s="3">
        <v>3.3333333333333335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3">
        <v>6.666666666666667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3">
        <v>6.666666666666667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3">
        <v>3.3333333333333335</v>
      </c>
      <c r="AL109" s="9"/>
      <c r="AM109" s="3">
        <v>0.4098360655737705</v>
      </c>
      <c r="AN109" s="3">
        <v>1.9002375296912115</v>
      </c>
      <c r="AO109" s="3">
        <v>1.6574585635359116</v>
      </c>
      <c r="AP109" s="2">
        <v>0</v>
      </c>
      <c r="AQ109" s="8"/>
      <c r="AR109" s="3">
        <v>1.1834319526627219</v>
      </c>
      <c r="AS109" s="3">
        <v>1.0830324909747291</v>
      </c>
      <c r="AT109" s="9"/>
    </row>
    <row r="110" spans="1:46" x14ac:dyDescent="0.2">
      <c r="A110" s="6" t="s">
        <v>245</v>
      </c>
      <c r="B110" s="7"/>
      <c r="C110" s="3">
        <v>3.3333333333333335</v>
      </c>
      <c r="D110" s="2">
        <v>0</v>
      </c>
      <c r="E110" s="3">
        <v>3.3333333333333335</v>
      </c>
      <c r="F110" s="3">
        <v>3.3333333333333335</v>
      </c>
      <c r="G110" s="3">
        <v>6.666666666666667</v>
      </c>
      <c r="H110" s="3">
        <v>6.666666666666667</v>
      </c>
      <c r="I110" s="2">
        <v>0</v>
      </c>
      <c r="J110" s="3">
        <v>3.3333333333333335</v>
      </c>
      <c r="K110" s="3">
        <v>3.3333333333333335</v>
      </c>
      <c r="L110" s="2">
        <v>0</v>
      </c>
      <c r="M110" s="2">
        <v>0</v>
      </c>
      <c r="N110" s="3">
        <v>3.3333333333333335</v>
      </c>
      <c r="O110" s="3">
        <v>6.666666666666667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3">
        <v>3.3333333333333335</v>
      </c>
      <c r="X110" s="2">
        <v>0</v>
      </c>
      <c r="Y110" s="3">
        <v>3.3333333333333335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3">
        <v>3.3333333333333335</v>
      </c>
      <c r="AF110" s="2">
        <v>0</v>
      </c>
      <c r="AG110" s="2">
        <v>0</v>
      </c>
      <c r="AH110" s="3">
        <v>3.225806451612903</v>
      </c>
      <c r="AI110" s="3">
        <v>3.3333333333333335</v>
      </c>
      <c r="AJ110" s="3">
        <v>3.3333333333333335</v>
      </c>
      <c r="AK110" s="2">
        <v>0</v>
      </c>
      <c r="AL110" s="8"/>
      <c r="AM110" s="3">
        <v>0.81967213114754101</v>
      </c>
      <c r="AN110" s="3">
        <v>2.8503562945368173</v>
      </c>
      <c r="AO110" s="3">
        <v>1.1049723756906076</v>
      </c>
      <c r="AP110" s="3">
        <v>0.93023255813953487</v>
      </c>
      <c r="AQ110" s="9"/>
      <c r="AR110" s="3">
        <v>1.9723865877712032</v>
      </c>
      <c r="AS110" s="3">
        <v>1.4440433212996391</v>
      </c>
      <c r="AT110" s="9"/>
    </row>
    <row r="111" spans="1:46" x14ac:dyDescent="0.2">
      <c r="A111" s="6" t="s">
        <v>246</v>
      </c>
      <c r="B111" s="7"/>
      <c r="C111" s="2">
        <v>10</v>
      </c>
      <c r="D111" s="2">
        <v>0</v>
      </c>
      <c r="E111" s="3">
        <v>3.3333333333333335</v>
      </c>
      <c r="F111" s="3">
        <v>3.3333333333333335</v>
      </c>
      <c r="G111" s="3">
        <v>3.3333333333333335</v>
      </c>
      <c r="H111" s="3">
        <v>6.666666666666667</v>
      </c>
      <c r="I111" s="2">
        <v>0</v>
      </c>
      <c r="J111" s="3">
        <v>3.3333333333333335</v>
      </c>
      <c r="K111" s="3">
        <v>3.3333333333333335</v>
      </c>
      <c r="L111" s="2">
        <v>0</v>
      </c>
      <c r="M111" s="2">
        <v>0</v>
      </c>
      <c r="N111" s="2">
        <v>0</v>
      </c>
      <c r="O111" s="3">
        <v>3.3333333333333335</v>
      </c>
      <c r="P111" s="2">
        <v>0</v>
      </c>
      <c r="Q111" s="2">
        <v>0</v>
      </c>
      <c r="R111" s="3">
        <v>3.3333333333333335</v>
      </c>
      <c r="S111" s="2">
        <v>0</v>
      </c>
      <c r="T111" s="2">
        <v>0</v>
      </c>
      <c r="U111" s="2">
        <v>0</v>
      </c>
      <c r="V111" s="2">
        <v>0</v>
      </c>
      <c r="W111" s="3">
        <v>6.666666666666667</v>
      </c>
      <c r="X111" s="2">
        <v>0</v>
      </c>
      <c r="Y111" s="2">
        <v>0</v>
      </c>
      <c r="Z111" s="2">
        <v>0</v>
      </c>
      <c r="AA111" s="3">
        <v>3.225806451612903</v>
      </c>
      <c r="AB111" s="2">
        <v>0</v>
      </c>
      <c r="AC111" s="2">
        <v>0</v>
      </c>
      <c r="AD111" s="2">
        <v>0</v>
      </c>
      <c r="AE111" s="3">
        <v>3.3333333333333335</v>
      </c>
      <c r="AF111" s="3">
        <v>3.225806451612903</v>
      </c>
      <c r="AG111" s="3">
        <v>16.129032258064516</v>
      </c>
      <c r="AH111" s="3">
        <v>3.225806451612903</v>
      </c>
      <c r="AI111" s="3">
        <v>6.666666666666667</v>
      </c>
      <c r="AJ111" s="3">
        <v>6.666666666666667</v>
      </c>
      <c r="AK111" s="3">
        <v>3.3333333333333335</v>
      </c>
      <c r="AL111" s="9"/>
      <c r="AM111" s="3">
        <v>0.4098360655737705</v>
      </c>
      <c r="AN111" s="3">
        <v>2.8503562945368173</v>
      </c>
      <c r="AO111" s="3">
        <v>2.7624309392265194</v>
      </c>
      <c r="AP111" s="3">
        <v>4.6511627906976747</v>
      </c>
      <c r="AQ111" s="9"/>
      <c r="AR111" s="3">
        <v>1.3806706114398422</v>
      </c>
      <c r="AS111" s="3">
        <v>3.790613718411552</v>
      </c>
      <c r="AT111" s="9"/>
    </row>
    <row r="112" spans="1:46" x14ac:dyDescent="0.2">
      <c r="A112" s="6" t="s">
        <v>247</v>
      </c>
      <c r="B112" s="7"/>
      <c r="C112" s="2">
        <v>10</v>
      </c>
      <c r="D112" s="3">
        <v>6.666666666666667</v>
      </c>
      <c r="E112" s="3">
        <v>3.3333333333333335</v>
      </c>
      <c r="F112" s="2">
        <v>10</v>
      </c>
      <c r="G112" s="3">
        <v>6.666666666666667</v>
      </c>
      <c r="H112" s="3">
        <v>3.3333333333333335</v>
      </c>
      <c r="I112" s="2">
        <v>0</v>
      </c>
      <c r="J112" s="3">
        <v>6.666666666666667</v>
      </c>
      <c r="K112" s="2">
        <v>0</v>
      </c>
      <c r="L112" s="2">
        <v>0</v>
      </c>
      <c r="M112" s="2">
        <v>0</v>
      </c>
      <c r="N112" s="3">
        <v>3.3333333333333335</v>
      </c>
      <c r="O112" s="3">
        <v>3.3333333333333335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3">
        <v>3.3333333333333335</v>
      </c>
      <c r="X112" s="3">
        <v>3.3333333333333335</v>
      </c>
      <c r="Y112" s="2">
        <v>10</v>
      </c>
      <c r="Z112" s="3">
        <v>6.666666666666667</v>
      </c>
      <c r="AA112" s="2">
        <v>0</v>
      </c>
      <c r="AB112" s="2">
        <v>0</v>
      </c>
      <c r="AC112" s="2">
        <v>10</v>
      </c>
      <c r="AD112" s="2">
        <v>0</v>
      </c>
      <c r="AE112" s="3">
        <v>3.3333333333333335</v>
      </c>
      <c r="AF112" s="2">
        <v>0</v>
      </c>
      <c r="AG112" s="2">
        <v>0</v>
      </c>
      <c r="AH112" s="2">
        <v>0</v>
      </c>
      <c r="AI112" s="2">
        <v>0</v>
      </c>
      <c r="AJ112" s="3">
        <v>3.3333333333333335</v>
      </c>
      <c r="AK112" s="3">
        <v>13.333333333333334</v>
      </c>
      <c r="AL112" s="9"/>
      <c r="AM112" s="3">
        <v>1.639344262295082</v>
      </c>
      <c r="AN112" s="3">
        <v>3.800475059382423</v>
      </c>
      <c r="AO112" s="3">
        <v>4.972375690607735</v>
      </c>
      <c r="AP112" s="3">
        <v>1.3953488372093024</v>
      </c>
      <c r="AQ112" s="9"/>
      <c r="AR112" s="3">
        <v>3.1558185404339252</v>
      </c>
      <c r="AS112" s="3">
        <v>2.8880866425992782</v>
      </c>
      <c r="AT112" s="9"/>
    </row>
    <row r="113" spans="1:46" x14ac:dyDescent="0.2">
      <c r="A113" s="6" t="s">
        <v>248</v>
      </c>
      <c r="B113" s="7"/>
      <c r="C113" s="2">
        <v>0</v>
      </c>
      <c r="D113" s="2">
        <v>0</v>
      </c>
      <c r="E113" s="3">
        <v>3.3333333333333335</v>
      </c>
      <c r="F113" s="2">
        <v>0</v>
      </c>
      <c r="G113" s="2">
        <v>0</v>
      </c>
      <c r="H113" s="3">
        <v>3.3333333333333335</v>
      </c>
      <c r="I113" s="2">
        <v>0</v>
      </c>
      <c r="J113" s="3">
        <v>6.666666666666667</v>
      </c>
      <c r="K113" s="3">
        <v>3.3333333333333335</v>
      </c>
      <c r="L113" s="3">
        <v>3.3333333333333335</v>
      </c>
      <c r="M113" s="2">
        <v>0</v>
      </c>
      <c r="N113" s="2">
        <v>0</v>
      </c>
      <c r="O113" s="3">
        <v>3.3333333333333335</v>
      </c>
      <c r="P113" s="2">
        <v>0</v>
      </c>
      <c r="Q113" s="2">
        <v>0</v>
      </c>
      <c r="R113" s="3">
        <v>3.3333333333333335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3">
        <v>3.3333333333333335</v>
      </c>
      <c r="Y113" s="3">
        <v>6.666666666666667</v>
      </c>
      <c r="Z113" s="3">
        <v>3.3333333333333335</v>
      </c>
      <c r="AA113" s="2">
        <v>0</v>
      </c>
      <c r="AB113" s="2">
        <v>0</v>
      </c>
      <c r="AC113" s="3">
        <v>3.3333333333333335</v>
      </c>
      <c r="AD113" s="3">
        <v>6.666666666666667</v>
      </c>
      <c r="AE113" s="2">
        <v>0</v>
      </c>
      <c r="AF113" s="2">
        <v>0</v>
      </c>
      <c r="AG113" s="2">
        <v>0</v>
      </c>
      <c r="AH113" s="2">
        <v>0</v>
      </c>
      <c r="AI113" s="3">
        <v>3.3333333333333335</v>
      </c>
      <c r="AJ113" s="3">
        <v>3.3333333333333335</v>
      </c>
      <c r="AK113" s="2">
        <v>0</v>
      </c>
      <c r="AL113" s="8"/>
      <c r="AM113" s="3">
        <v>0.4098360655737705</v>
      </c>
      <c r="AN113" s="3">
        <v>2.6128266033254155</v>
      </c>
      <c r="AO113" s="3">
        <v>2.2099447513812152</v>
      </c>
      <c r="AP113" s="3">
        <v>0.46511627906976744</v>
      </c>
      <c r="AQ113" s="9"/>
      <c r="AR113" s="3">
        <v>1.7751479289940828</v>
      </c>
      <c r="AS113" s="3">
        <v>1.4440433212996391</v>
      </c>
      <c r="AT113" s="9"/>
    </row>
    <row r="114" spans="1:46" x14ac:dyDescent="0.2">
      <c r="A114" s="6" t="s">
        <v>249</v>
      </c>
      <c r="B114" s="7"/>
      <c r="C114" s="2">
        <v>10</v>
      </c>
      <c r="D114" s="2">
        <v>0</v>
      </c>
      <c r="E114" s="3">
        <v>3.3333333333333335</v>
      </c>
      <c r="F114" s="2">
        <v>0</v>
      </c>
      <c r="G114" s="3">
        <v>6.666666666666667</v>
      </c>
      <c r="H114" s="3">
        <v>3.3333333333333335</v>
      </c>
      <c r="I114" s="2">
        <v>0</v>
      </c>
      <c r="J114" s="3">
        <v>3.3333333333333335</v>
      </c>
      <c r="K114" s="3">
        <v>3.3333333333333335</v>
      </c>
      <c r="L114" s="2">
        <v>0</v>
      </c>
      <c r="M114" s="2">
        <v>0</v>
      </c>
      <c r="N114" s="2">
        <v>0</v>
      </c>
      <c r="O114" s="3">
        <v>6.666666666666667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3">
        <v>3.3333333333333335</v>
      </c>
      <c r="Y114" s="3">
        <v>6.666666666666667</v>
      </c>
      <c r="Z114" s="2">
        <v>0</v>
      </c>
      <c r="AA114" s="2">
        <v>0</v>
      </c>
      <c r="AB114" s="2">
        <v>0</v>
      </c>
      <c r="AC114" s="3">
        <v>3.3333333333333335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3">
        <v>3.3333333333333335</v>
      </c>
      <c r="AJ114" s="2">
        <v>0</v>
      </c>
      <c r="AK114" s="3">
        <v>3.3333333333333335</v>
      </c>
      <c r="AL114" s="9"/>
      <c r="AM114" s="3">
        <v>0.81967213114754101</v>
      </c>
      <c r="AN114" s="3">
        <v>2.6128266033254155</v>
      </c>
      <c r="AO114" s="3">
        <v>2.2099447513812152</v>
      </c>
      <c r="AP114" s="2">
        <v>0</v>
      </c>
      <c r="AQ114" s="8"/>
      <c r="AR114" s="3">
        <v>1.9723865877712032</v>
      </c>
      <c r="AS114" s="3">
        <v>1.2635379061371841</v>
      </c>
      <c r="AT114" s="9"/>
    </row>
    <row r="115" spans="1:46" x14ac:dyDescent="0.2">
      <c r="A115" s="6" t="s">
        <v>250</v>
      </c>
      <c r="B115" s="7"/>
      <c r="C115" s="3">
        <v>3.3333333333333335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3">
        <v>6.666666666666667</v>
      </c>
      <c r="L115" s="2">
        <v>0</v>
      </c>
      <c r="M115" s="2">
        <v>0</v>
      </c>
      <c r="N115" s="2">
        <v>0</v>
      </c>
      <c r="O115" s="3">
        <v>3.3333333333333335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3">
        <v>6.666666666666667</v>
      </c>
      <c r="V115" s="2">
        <v>0</v>
      </c>
      <c r="W115" s="2">
        <v>0</v>
      </c>
      <c r="X115" s="2">
        <v>0</v>
      </c>
      <c r="Y115" s="3">
        <v>6.666666666666667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3">
        <v>6.4516129032258061</v>
      </c>
      <c r="AH115" s="2">
        <v>0</v>
      </c>
      <c r="AI115" s="3">
        <v>3.3333333333333335</v>
      </c>
      <c r="AJ115" s="3">
        <v>3.3333333333333335</v>
      </c>
      <c r="AK115" s="3">
        <v>3.3333333333333335</v>
      </c>
      <c r="AL115" s="9"/>
      <c r="AM115" s="3">
        <v>0.81967213114754101</v>
      </c>
      <c r="AN115" s="3">
        <v>1.4251781472684086</v>
      </c>
      <c r="AO115" s="3">
        <v>1.6574585635359116</v>
      </c>
      <c r="AP115" s="3">
        <v>0.93023255813953487</v>
      </c>
      <c r="AQ115" s="9"/>
      <c r="AR115" s="3">
        <v>1.3806706114398422</v>
      </c>
      <c r="AS115" s="3">
        <v>1.0830324909747291</v>
      </c>
      <c r="AT115" s="9"/>
    </row>
    <row r="116" spans="1:46" x14ac:dyDescent="0.2">
      <c r="A116" s="6" t="s">
        <v>251</v>
      </c>
      <c r="B116" s="7"/>
      <c r="C116" s="3">
        <v>16.666666666666664</v>
      </c>
      <c r="D116" s="3">
        <v>6.666666666666667</v>
      </c>
      <c r="E116" s="3">
        <v>3.3333333333333335</v>
      </c>
      <c r="F116" s="2">
        <v>0</v>
      </c>
      <c r="G116" s="3">
        <v>36.666666666666664</v>
      </c>
      <c r="H116" s="3">
        <v>6.666666666666667</v>
      </c>
      <c r="I116" s="2">
        <v>0</v>
      </c>
      <c r="J116" s="2">
        <v>0</v>
      </c>
      <c r="K116" s="3">
        <v>3.3333333333333335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3">
        <v>3.225806451612903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3">
        <v>3.3333333333333335</v>
      </c>
      <c r="AF116" s="2">
        <v>0</v>
      </c>
      <c r="AG116" s="2">
        <v>0</v>
      </c>
      <c r="AH116" s="2">
        <v>0</v>
      </c>
      <c r="AI116" s="3">
        <v>3.3333333333333335</v>
      </c>
      <c r="AJ116" s="2">
        <v>0</v>
      </c>
      <c r="AK116" s="2">
        <v>0</v>
      </c>
      <c r="AL116" s="8"/>
      <c r="AM116" s="3">
        <v>5.3278688524590159</v>
      </c>
      <c r="AN116" s="3">
        <v>2.6128266033254155</v>
      </c>
      <c r="AO116" s="3">
        <v>0.55248618784530379</v>
      </c>
      <c r="AP116" s="2">
        <v>0</v>
      </c>
      <c r="AQ116" s="8"/>
      <c r="AR116" s="3">
        <v>2.1696252465483234</v>
      </c>
      <c r="AS116" s="3">
        <v>2.5270758122743682</v>
      </c>
      <c r="AT116" s="9"/>
    </row>
    <row r="117" spans="1:46" x14ac:dyDescent="0.2">
      <c r="A117" s="6" t="s">
        <v>252</v>
      </c>
      <c r="B117" s="7"/>
      <c r="C117" s="2">
        <v>0</v>
      </c>
      <c r="D117" s="2">
        <v>0</v>
      </c>
      <c r="E117" s="2">
        <v>0</v>
      </c>
      <c r="F117" s="3">
        <v>3.3333333333333335</v>
      </c>
      <c r="G117" s="3">
        <v>6.666666666666667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3">
        <v>3.225806451612903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8"/>
      <c r="AM117" s="3">
        <v>1.2295081967213115</v>
      </c>
      <c r="AN117" s="3">
        <v>0.23752969121140144</v>
      </c>
      <c r="AO117" s="2">
        <v>0</v>
      </c>
      <c r="AP117" s="2">
        <v>0</v>
      </c>
      <c r="AQ117" s="8"/>
      <c r="AR117" s="3">
        <v>0.59171597633136097</v>
      </c>
      <c r="AS117" s="3">
        <v>0.18050541516245489</v>
      </c>
      <c r="AT117" s="9"/>
    </row>
    <row r="118" spans="1:46" x14ac:dyDescent="0.2">
      <c r="A118" s="6" t="s">
        <v>253</v>
      </c>
      <c r="B118" s="7"/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3">
        <v>3.3333333333333335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3">
        <v>3.3333333333333335</v>
      </c>
      <c r="V118" s="3">
        <v>3.225806451612903</v>
      </c>
      <c r="W118" s="2">
        <v>0</v>
      </c>
      <c r="X118" s="2">
        <v>0</v>
      </c>
      <c r="Y118" s="2">
        <v>0</v>
      </c>
      <c r="Z118" s="2">
        <v>0</v>
      </c>
      <c r="AA118" s="3">
        <v>19.35483870967742</v>
      </c>
      <c r="AB118" s="2">
        <v>0</v>
      </c>
      <c r="AC118" s="2">
        <v>0</v>
      </c>
      <c r="AD118" s="2">
        <v>0</v>
      </c>
      <c r="AE118" s="2">
        <v>0</v>
      </c>
      <c r="AF118" s="3">
        <v>3.225806451612903</v>
      </c>
      <c r="AG118" s="3">
        <v>22.58064516129032</v>
      </c>
      <c r="AH118" s="3">
        <v>3.225806451612903</v>
      </c>
      <c r="AI118" s="2">
        <v>0</v>
      </c>
      <c r="AJ118" s="2">
        <v>0</v>
      </c>
      <c r="AK118" s="2">
        <v>0</v>
      </c>
      <c r="AL118" s="8"/>
      <c r="AM118" s="3">
        <v>0.81967213114754101</v>
      </c>
      <c r="AN118" s="2">
        <v>0</v>
      </c>
      <c r="AO118" s="3">
        <v>0.55248618784530379</v>
      </c>
      <c r="AP118" s="3">
        <v>6.9767441860465116</v>
      </c>
      <c r="AQ118" s="9"/>
      <c r="AR118" s="3">
        <v>2.1696252465483234</v>
      </c>
      <c r="AS118" s="3">
        <v>1.2635379061371841</v>
      </c>
      <c r="AT118" s="9"/>
    </row>
    <row r="119" spans="1:46" x14ac:dyDescent="0.2">
      <c r="A119" s="10" t="s">
        <v>503</v>
      </c>
      <c r="B119" s="7"/>
      <c r="C119" s="48" t="s">
        <v>165</v>
      </c>
      <c r="D119" s="48" t="s">
        <v>166</v>
      </c>
      <c r="E119" s="48" t="s">
        <v>167</v>
      </c>
      <c r="F119" s="48" t="s">
        <v>168</v>
      </c>
      <c r="G119" s="48" t="s">
        <v>169</v>
      </c>
      <c r="H119" s="48" t="s">
        <v>170</v>
      </c>
      <c r="I119" s="48" t="s">
        <v>171</v>
      </c>
      <c r="J119" s="48" t="s">
        <v>172</v>
      </c>
      <c r="K119" s="48" t="s">
        <v>173</v>
      </c>
      <c r="L119" s="48" t="s">
        <v>174</v>
      </c>
      <c r="M119" s="48" t="s">
        <v>175</v>
      </c>
      <c r="N119" s="48" t="s">
        <v>176</v>
      </c>
      <c r="O119" s="48" t="s">
        <v>177</v>
      </c>
      <c r="P119" s="48" t="s">
        <v>178</v>
      </c>
      <c r="Q119" s="48" t="s">
        <v>179</v>
      </c>
      <c r="R119" s="48" t="s">
        <v>180</v>
      </c>
      <c r="S119" s="48" t="s">
        <v>181</v>
      </c>
      <c r="T119" s="48" t="s">
        <v>182</v>
      </c>
      <c r="U119" s="48" t="s">
        <v>183</v>
      </c>
      <c r="V119" s="48" t="s">
        <v>184</v>
      </c>
      <c r="W119" s="48" t="s">
        <v>185</v>
      </c>
      <c r="X119" s="48" t="s">
        <v>186</v>
      </c>
      <c r="Y119" s="48" t="s">
        <v>187</v>
      </c>
      <c r="Z119" s="48" t="s">
        <v>188</v>
      </c>
      <c r="AA119" s="48" t="s">
        <v>189</v>
      </c>
      <c r="AB119" s="48" t="s">
        <v>190</v>
      </c>
      <c r="AC119" s="48" t="s">
        <v>191</v>
      </c>
      <c r="AD119" s="48" t="s">
        <v>192</v>
      </c>
      <c r="AE119" s="48" t="s">
        <v>193</v>
      </c>
      <c r="AF119" s="48" t="s">
        <v>194</v>
      </c>
      <c r="AG119" s="48" t="s">
        <v>195</v>
      </c>
      <c r="AH119" s="48" t="s">
        <v>196</v>
      </c>
      <c r="AI119" s="48" t="s">
        <v>197</v>
      </c>
      <c r="AJ119" s="48" t="s">
        <v>198</v>
      </c>
      <c r="AK119" s="48" t="s">
        <v>199</v>
      </c>
      <c r="AL119" s="48"/>
      <c r="AM119" s="48" t="s">
        <v>202</v>
      </c>
      <c r="AN119" s="48" t="s">
        <v>203</v>
      </c>
      <c r="AO119" s="48" t="s">
        <v>204</v>
      </c>
      <c r="AP119" s="48" t="s">
        <v>205</v>
      </c>
      <c r="AQ119" s="48"/>
      <c r="AR119" s="48" t="s">
        <v>210</v>
      </c>
      <c r="AS119" s="48" t="s">
        <v>211</v>
      </c>
      <c r="AT119" s="48"/>
    </row>
    <row r="120" spans="1:46" x14ac:dyDescent="0.2">
      <c r="A120" s="6" t="s">
        <v>235</v>
      </c>
      <c r="B120" s="7"/>
      <c r="C120" s="50">
        <v>26.666666666666668</v>
      </c>
      <c r="D120" s="2">
        <v>30</v>
      </c>
      <c r="E120" s="3">
        <v>43.333333333333336</v>
      </c>
      <c r="F120" s="3">
        <v>23.333333333333332</v>
      </c>
      <c r="G120" s="3">
        <v>6.666666666666667</v>
      </c>
      <c r="H120" s="3">
        <v>36.666666666666664</v>
      </c>
      <c r="I120" s="3">
        <v>26.666666666666668</v>
      </c>
      <c r="J120" s="3">
        <v>46.666666666666664</v>
      </c>
      <c r="K120" s="3">
        <v>36.666666666666664</v>
      </c>
      <c r="L120" s="2">
        <v>20</v>
      </c>
      <c r="M120" s="3">
        <v>12.903225806451612</v>
      </c>
      <c r="N120" s="3">
        <v>36.666666666666664</v>
      </c>
      <c r="O120" s="3">
        <v>36.666666666666664</v>
      </c>
      <c r="P120" s="3">
        <v>12.903225806451612</v>
      </c>
      <c r="Q120" s="3">
        <v>13.793103448275861</v>
      </c>
      <c r="R120" s="3">
        <v>26.666666666666668</v>
      </c>
      <c r="S120" s="2">
        <v>0</v>
      </c>
      <c r="T120" s="3">
        <v>19.35483870967742</v>
      </c>
      <c r="U120" s="3">
        <v>16.666666666666664</v>
      </c>
      <c r="V120" s="3">
        <v>35.483870967741936</v>
      </c>
      <c r="W120" s="2">
        <v>30</v>
      </c>
      <c r="X120" s="3">
        <v>43.333333333333336</v>
      </c>
      <c r="Y120" s="2">
        <v>30</v>
      </c>
      <c r="Z120" s="3">
        <v>26.666666666666668</v>
      </c>
      <c r="AA120" s="3">
        <v>19.35483870967742</v>
      </c>
      <c r="AB120" s="3">
        <v>6.666666666666667</v>
      </c>
      <c r="AC120" s="3">
        <v>6.666666666666667</v>
      </c>
      <c r="AD120" s="3">
        <v>23.333333333333332</v>
      </c>
      <c r="AE120" s="2">
        <v>30</v>
      </c>
      <c r="AF120" s="3">
        <v>64.516129032258064</v>
      </c>
      <c r="AG120" s="3">
        <v>12.903225806451612</v>
      </c>
      <c r="AH120" s="3">
        <v>16.129032258064516</v>
      </c>
      <c r="AI120" s="3">
        <v>26.666666666666668</v>
      </c>
      <c r="AJ120" s="3">
        <v>33.333333333333329</v>
      </c>
      <c r="AK120" s="2">
        <v>30</v>
      </c>
      <c r="AL120" s="8"/>
      <c r="AM120" s="3">
        <v>14.107883817427386</v>
      </c>
      <c r="AN120" s="3">
        <v>31.591448931116389</v>
      </c>
      <c r="AO120" s="3">
        <v>29.281767955801101</v>
      </c>
      <c r="AP120" s="3">
        <v>25.233644859813083</v>
      </c>
      <c r="AQ120" s="9"/>
      <c r="AR120" s="3">
        <v>26.48221343873518</v>
      </c>
      <c r="AS120" s="3">
        <v>25.408348457350272</v>
      </c>
      <c r="AT120" s="9"/>
    </row>
    <row r="121" spans="1:46" x14ac:dyDescent="0.2">
      <c r="A121" s="6" t="s">
        <v>236</v>
      </c>
      <c r="B121" s="7"/>
      <c r="C121" s="50">
        <v>3.3333333333333335</v>
      </c>
      <c r="D121" s="3">
        <v>6.666666666666667</v>
      </c>
      <c r="E121" s="3">
        <v>13.333333333333334</v>
      </c>
      <c r="F121" s="3">
        <v>3.3333333333333335</v>
      </c>
      <c r="G121" s="3">
        <v>3.3333333333333335</v>
      </c>
      <c r="H121" s="2">
        <v>30</v>
      </c>
      <c r="I121" s="3">
        <v>13.333333333333334</v>
      </c>
      <c r="J121" s="3">
        <v>23.333333333333332</v>
      </c>
      <c r="K121" s="2">
        <v>20</v>
      </c>
      <c r="L121" s="2">
        <v>0</v>
      </c>
      <c r="M121" s="3">
        <v>6.4516129032258061</v>
      </c>
      <c r="N121" s="3">
        <v>16.666666666666664</v>
      </c>
      <c r="O121" s="2">
        <v>30</v>
      </c>
      <c r="P121" s="3">
        <v>32.258064516129032</v>
      </c>
      <c r="Q121" s="3">
        <v>20.689655172413794</v>
      </c>
      <c r="R121" s="3">
        <v>26.666666666666668</v>
      </c>
      <c r="S121" s="3">
        <v>33.333333333333329</v>
      </c>
      <c r="T121" s="3">
        <v>29.032258064516132</v>
      </c>
      <c r="U121" s="3">
        <v>13.333333333333334</v>
      </c>
      <c r="V121" s="3">
        <v>6.4516129032258061</v>
      </c>
      <c r="W121" s="3">
        <v>13.333333333333334</v>
      </c>
      <c r="X121" s="3">
        <v>13.333333333333334</v>
      </c>
      <c r="Y121" s="2">
        <v>20</v>
      </c>
      <c r="Z121" s="2">
        <v>20</v>
      </c>
      <c r="AA121" s="2">
        <v>0</v>
      </c>
      <c r="AB121" s="2">
        <v>30</v>
      </c>
      <c r="AC121" s="3">
        <v>16.666666666666664</v>
      </c>
      <c r="AD121" s="3">
        <v>23.333333333333332</v>
      </c>
      <c r="AE121" s="2">
        <v>20</v>
      </c>
      <c r="AF121" s="3">
        <v>6.4516129032258061</v>
      </c>
      <c r="AG121" s="3">
        <v>25.806451612903224</v>
      </c>
      <c r="AH121" s="3">
        <v>3.225806451612903</v>
      </c>
      <c r="AI121" s="2">
        <v>10</v>
      </c>
      <c r="AJ121" s="2">
        <v>10</v>
      </c>
      <c r="AK121" s="3">
        <v>13.333333333333334</v>
      </c>
      <c r="AL121" s="9"/>
      <c r="AM121" s="3">
        <v>14.522821576763487</v>
      </c>
      <c r="AN121" s="3">
        <v>19.47743467933492</v>
      </c>
      <c r="AO121" s="3">
        <v>11.602209944751381</v>
      </c>
      <c r="AP121" s="3">
        <v>14.018691588785046</v>
      </c>
      <c r="AQ121" s="9"/>
      <c r="AR121" s="3">
        <v>16.600790513833992</v>
      </c>
      <c r="AS121" s="3">
        <v>15.245009074410163</v>
      </c>
      <c r="AT121" s="9"/>
    </row>
    <row r="122" spans="1:46" x14ac:dyDescent="0.2">
      <c r="A122" s="6" t="s">
        <v>237</v>
      </c>
      <c r="B122" s="7"/>
      <c r="C122" s="50">
        <v>13.333333333333334</v>
      </c>
      <c r="D122" s="3">
        <v>13.333333333333334</v>
      </c>
      <c r="E122" s="3">
        <v>3.3333333333333335</v>
      </c>
      <c r="F122" s="3">
        <v>16.666666666666664</v>
      </c>
      <c r="G122" s="3">
        <v>3.3333333333333335</v>
      </c>
      <c r="H122" s="2">
        <v>0</v>
      </c>
      <c r="I122" s="2">
        <v>30</v>
      </c>
      <c r="J122" s="3">
        <v>3.3333333333333335</v>
      </c>
      <c r="K122" s="3">
        <v>6.666666666666667</v>
      </c>
      <c r="L122" s="3">
        <v>43.333333333333336</v>
      </c>
      <c r="M122" s="3">
        <v>58.064516129032263</v>
      </c>
      <c r="N122" s="3">
        <v>3.3333333333333335</v>
      </c>
      <c r="O122" s="2">
        <v>0</v>
      </c>
      <c r="P122" s="3">
        <v>22.58064516129032</v>
      </c>
      <c r="Q122" s="3">
        <v>17.241379310344829</v>
      </c>
      <c r="R122" s="2">
        <v>0</v>
      </c>
      <c r="S122" s="3">
        <v>53.333333333333336</v>
      </c>
      <c r="T122" s="3">
        <v>12.903225806451612</v>
      </c>
      <c r="U122" s="3">
        <v>23.333333333333332</v>
      </c>
      <c r="V122" s="3">
        <v>9.67741935483871</v>
      </c>
      <c r="W122" s="3">
        <v>16.666666666666664</v>
      </c>
      <c r="X122" s="2">
        <v>0</v>
      </c>
      <c r="Y122" s="3">
        <v>3.3333333333333335</v>
      </c>
      <c r="Z122" s="3">
        <v>13.333333333333334</v>
      </c>
      <c r="AA122" s="3">
        <v>9.67741935483871</v>
      </c>
      <c r="AB122" s="3">
        <v>13.333333333333334</v>
      </c>
      <c r="AC122" s="3">
        <v>6.666666666666667</v>
      </c>
      <c r="AD122" s="3">
        <v>6.666666666666667</v>
      </c>
      <c r="AE122" s="3">
        <v>3.3333333333333335</v>
      </c>
      <c r="AF122" s="3">
        <v>19.35483870967742</v>
      </c>
      <c r="AG122" s="3">
        <v>19.35483870967742</v>
      </c>
      <c r="AH122" s="3">
        <v>29.032258064516132</v>
      </c>
      <c r="AI122" s="3">
        <v>3.3333333333333335</v>
      </c>
      <c r="AJ122" s="2">
        <v>10</v>
      </c>
      <c r="AK122" s="3">
        <v>6.666666666666667</v>
      </c>
      <c r="AL122" s="9"/>
      <c r="AM122" s="3">
        <v>29.460580912863072</v>
      </c>
      <c r="AN122" s="3">
        <v>7.3634204275534438</v>
      </c>
      <c r="AO122" s="3">
        <v>6.0773480662983426</v>
      </c>
      <c r="AP122" s="3">
        <v>17.289719626168225</v>
      </c>
      <c r="AQ122" s="9"/>
      <c r="AR122" s="3">
        <v>14.426877470355731</v>
      </c>
      <c r="AS122" s="3">
        <v>13.974591651542651</v>
      </c>
      <c r="AT122" s="9"/>
    </row>
    <row r="123" spans="1:46" x14ac:dyDescent="0.2">
      <c r="A123" s="6" t="s">
        <v>238</v>
      </c>
      <c r="B123" s="7"/>
      <c r="C123" s="51">
        <v>10</v>
      </c>
      <c r="D123" s="3">
        <v>3.3333333333333335</v>
      </c>
      <c r="E123" s="3">
        <v>6.666666666666667</v>
      </c>
      <c r="F123" s="3">
        <v>6.666666666666667</v>
      </c>
      <c r="G123" s="3">
        <v>6.666666666666667</v>
      </c>
      <c r="H123" s="3">
        <v>6.666666666666667</v>
      </c>
      <c r="I123" s="3">
        <v>3.3333333333333335</v>
      </c>
      <c r="J123" s="3">
        <v>3.3333333333333335</v>
      </c>
      <c r="K123" s="3">
        <v>3.3333333333333335</v>
      </c>
      <c r="L123" s="3">
        <v>6.666666666666667</v>
      </c>
      <c r="M123" s="2">
        <v>0</v>
      </c>
      <c r="N123" s="3">
        <v>6.666666666666667</v>
      </c>
      <c r="O123" s="2">
        <v>0</v>
      </c>
      <c r="P123" s="2">
        <v>0</v>
      </c>
      <c r="Q123" s="2">
        <v>0</v>
      </c>
      <c r="R123" s="2">
        <v>10</v>
      </c>
      <c r="S123" s="2">
        <v>0</v>
      </c>
      <c r="T123" s="2">
        <v>0</v>
      </c>
      <c r="U123" s="3">
        <v>6.666666666666667</v>
      </c>
      <c r="V123" s="2">
        <v>0</v>
      </c>
      <c r="W123" s="2">
        <v>10</v>
      </c>
      <c r="X123" s="2">
        <v>0</v>
      </c>
      <c r="Y123" s="3">
        <v>6.666666666666667</v>
      </c>
      <c r="Z123" s="3">
        <v>3.3333333333333335</v>
      </c>
      <c r="AA123" s="2">
        <v>0</v>
      </c>
      <c r="AB123" s="2">
        <v>0</v>
      </c>
      <c r="AC123" s="3">
        <v>13.333333333333334</v>
      </c>
      <c r="AD123" s="3">
        <v>6.666666666666667</v>
      </c>
      <c r="AE123" s="3">
        <v>3.3333333333333335</v>
      </c>
      <c r="AF123" s="3">
        <v>3.225806451612903</v>
      </c>
      <c r="AG123" s="2">
        <v>0</v>
      </c>
      <c r="AH123" s="2">
        <v>0</v>
      </c>
      <c r="AI123" s="2">
        <v>0</v>
      </c>
      <c r="AJ123" s="2">
        <v>0</v>
      </c>
      <c r="AK123" s="2">
        <v>20</v>
      </c>
      <c r="AL123" s="8"/>
      <c r="AM123" s="3">
        <v>2.904564315352697</v>
      </c>
      <c r="AN123" s="3">
        <v>5.225653206650831</v>
      </c>
      <c r="AO123" s="3">
        <v>5.5248618784530388</v>
      </c>
      <c r="AP123" s="3">
        <v>2.3364485981308412</v>
      </c>
      <c r="AQ123" s="9"/>
      <c r="AR123" s="3">
        <v>3.5573122529644272</v>
      </c>
      <c r="AS123" s="3">
        <v>4.7186932849364798</v>
      </c>
      <c r="AT123" s="9"/>
    </row>
    <row r="124" spans="1:46" x14ac:dyDescent="0.2">
      <c r="A124" s="6" t="s">
        <v>239</v>
      </c>
      <c r="B124" s="7"/>
      <c r="C124" s="51">
        <v>0</v>
      </c>
      <c r="D124" s="2">
        <v>0</v>
      </c>
      <c r="E124" s="2">
        <v>0</v>
      </c>
      <c r="F124" s="3">
        <v>13.333333333333334</v>
      </c>
      <c r="G124" s="2">
        <v>10</v>
      </c>
      <c r="H124" s="2">
        <v>0</v>
      </c>
      <c r="I124" s="2">
        <v>0</v>
      </c>
      <c r="J124" s="2">
        <v>0</v>
      </c>
      <c r="K124" s="3">
        <v>3.3333333333333335</v>
      </c>
      <c r="L124" s="3">
        <v>6.666666666666667</v>
      </c>
      <c r="M124" s="2">
        <v>0</v>
      </c>
      <c r="N124" s="2">
        <v>0</v>
      </c>
      <c r="O124" s="2">
        <v>0</v>
      </c>
      <c r="P124" s="3">
        <v>3.225806451612903</v>
      </c>
      <c r="Q124" s="3">
        <v>6.8965517241379306</v>
      </c>
      <c r="R124" s="3">
        <v>3.3333333333333335</v>
      </c>
      <c r="S124" s="2">
        <v>0</v>
      </c>
      <c r="T124" s="3">
        <v>3.225806451612903</v>
      </c>
      <c r="U124" s="2">
        <v>10</v>
      </c>
      <c r="V124" s="3">
        <v>9.67741935483871</v>
      </c>
      <c r="W124" s="3">
        <v>13.333333333333334</v>
      </c>
      <c r="X124" s="2">
        <v>0</v>
      </c>
      <c r="Y124" s="3">
        <v>3.3333333333333335</v>
      </c>
      <c r="Z124" s="3">
        <v>3.3333333333333335</v>
      </c>
      <c r="AA124" s="3">
        <v>12.903225806451612</v>
      </c>
      <c r="AB124" s="2">
        <v>0</v>
      </c>
      <c r="AC124" s="3">
        <v>3.3333333333333335</v>
      </c>
      <c r="AD124" s="2">
        <v>0</v>
      </c>
      <c r="AE124" s="3">
        <v>3.3333333333333335</v>
      </c>
      <c r="AF124" s="2">
        <v>0</v>
      </c>
      <c r="AG124" s="3">
        <v>9.67741935483871</v>
      </c>
      <c r="AH124" s="3">
        <v>3.225806451612903</v>
      </c>
      <c r="AI124" s="3">
        <v>6.666666666666667</v>
      </c>
      <c r="AJ124" s="3">
        <v>3.3333333333333335</v>
      </c>
      <c r="AK124" s="3">
        <v>3.3333333333333335</v>
      </c>
      <c r="AL124" s="9"/>
      <c r="AM124" s="3">
        <v>4.5643153526970952</v>
      </c>
      <c r="AN124" s="3">
        <v>2.1377672209026128</v>
      </c>
      <c r="AO124" s="3">
        <v>4.4198895027624303</v>
      </c>
      <c r="AP124" s="3">
        <v>6.0747663551401869</v>
      </c>
      <c r="AQ124" s="9"/>
      <c r="AR124" s="3">
        <v>2.9644268774703555</v>
      </c>
      <c r="AS124" s="3">
        <v>4.7186932849364798</v>
      </c>
      <c r="AT124" s="9"/>
    </row>
    <row r="125" spans="1:46" x14ac:dyDescent="0.2">
      <c r="A125" s="6" t="s">
        <v>240</v>
      </c>
      <c r="B125" s="7"/>
      <c r="C125" s="51">
        <v>0</v>
      </c>
      <c r="D125" s="2">
        <v>0</v>
      </c>
      <c r="E125" s="3">
        <v>3.3333333333333335</v>
      </c>
      <c r="F125" s="2">
        <v>10</v>
      </c>
      <c r="G125" s="2">
        <v>0</v>
      </c>
      <c r="H125" s="2">
        <v>0</v>
      </c>
      <c r="I125" s="3">
        <v>6.666666666666667</v>
      </c>
      <c r="J125" s="3">
        <v>3.3333333333333335</v>
      </c>
      <c r="K125" s="3">
        <v>3.3333333333333335</v>
      </c>
      <c r="L125" s="3">
        <v>3.3333333333333335</v>
      </c>
      <c r="M125" s="2">
        <v>0</v>
      </c>
      <c r="N125" s="3">
        <v>3.3333333333333335</v>
      </c>
      <c r="O125" s="3">
        <v>3.3333333333333335</v>
      </c>
      <c r="P125" s="3">
        <v>3.225806451612903</v>
      </c>
      <c r="Q125" s="3">
        <v>3.4482758620689653</v>
      </c>
      <c r="R125" s="3">
        <v>3.3333333333333335</v>
      </c>
      <c r="S125" s="2">
        <v>0</v>
      </c>
      <c r="T125" s="3">
        <v>3.225806451612903</v>
      </c>
      <c r="U125" s="2">
        <v>10</v>
      </c>
      <c r="V125" s="3">
        <v>6.4516129032258061</v>
      </c>
      <c r="W125" s="3">
        <v>6.666666666666667</v>
      </c>
      <c r="X125" s="2">
        <v>10</v>
      </c>
      <c r="Y125" s="3">
        <v>6.666666666666667</v>
      </c>
      <c r="Z125" s="3">
        <v>3.3333333333333335</v>
      </c>
      <c r="AA125" s="3">
        <v>12.903225806451612</v>
      </c>
      <c r="AB125" s="2">
        <v>0</v>
      </c>
      <c r="AC125" s="3">
        <v>6.666666666666667</v>
      </c>
      <c r="AD125" s="3">
        <v>3.3333333333333335</v>
      </c>
      <c r="AE125" s="3">
        <v>3.3333333333333335</v>
      </c>
      <c r="AF125" s="2">
        <v>0</v>
      </c>
      <c r="AG125" s="3">
        <v>3.225806451612903</v>
      </c>
      <c r="AH125" s="3">
        <v>16.129032258064516</v>
      </c>
      <c r="AI125" s="3">
        <v>6.666666666666667</v>
      </c>
      <c r="AJ125" s="3">
        <v>3.3333333333333335</v>
      </c>
      <c r="AK125" s="3">
        <v>13.333333333333334</v>
      </c>
      <c r="AL125" s="9"/>
      <c r="AM125" s="3">
        <v>2.4896265560165975</v>
      </c>
      <c r="AN125" s="3">
        <v>3.800475059382423</v>
      </c>
      <c r="AO125" s="3">
        <v>7.7348066298342539</v>
      </c>
      <c r="AP125" s="3">
        <v>6.0747663551401869</v>
      </c>
      <c r="AQ125" s="9"/>
      <c r="AR125" s="3">
        <v>4.150197628458498</v>
      </c>
      <c r="AS125" s="3">
        <v>5.0816696914700543</v>
      </c>
      <c r="AT125" s="9"/>
    </row>
    <row r="126" spans="1:46" x14ac:dyDescent="0.2">
      <c r="A126" s="6" t="s">
        <v>241</v>
      </c>
      <c r="B126" s="7"/>
      <c r="C126" s="50">
        <v>3.3333333333333335</v>
      </c>
      <c r="D126" s="3">
        <v>26.666666666666668</v>
      </c>
      <c r="E126" s="3">
        <v>3.3333333333333335</v>
      </c>
      <c r="F126" s="3">
        <v>6.666666666666667</v>
      </c>
      <c r="G126" s="3">
        <v>6.666666666666667</v>
      </c>
      <c r="H126" s="3">
        <v>3.3333333333333335</v>
      </c>
      <c r="I126" s="2">
        <v>20</v>
      </c>
      <c r="J126" s="3">
        <v>3.3333333333333335</v>
      </c>
      <c r="K126" s="3">
        <v>3.3333333333333335</v>
      </c>
      <c r="L126" s="3">
        <v>3.3333333333333335</v>
      </c>
      <c r="M126" s="3">
        <v>22.58064516129032</v>
      </c>
      <c r="N126" s="2">
        <v>0</v>
      </c>
      <c r="O126" s="2">
        <v>0</v>
      </c>
      <c r="P126" s="3">
        <v>9.67741935483871</v>
      </c>
      <c r="Q126" s="3">
        <v>6.8965517241379306</v>
      </c>
      <c r="R126" s="3">
        <v>6.666666666666667</v>
      </c>
      <c r="S126" s="2">
        <v>10</v>
      </c>
      <c r="T126" s="3">
        <v>9.67741935483871</v>
      </c>
      <c r="U126" s="3">
        <v>6.666666666666667</v>
      </c>
      <c r="V126" s="2">
        <v>0</v>
      </c>
      <c r="W126" s="2">
        <v>0</v>
      </c>
      <c r="X126" s="2">
        <v>0</v>
      </c>
      <c r="Y126" s="3">
        <v>6.666666666666667</v>
      </c>
      <c r="Z126" s="2">
        <v>0</v>
      </c>
      <c r="AA126" s="3">
        <v>6.4516129032258061</v>
      </c>
      <c r="AB126" s="3">
        <v>43.333333333333336</v>
      </c>
      <c r="AC126" s="3">
        <v>6.666666666666667</v>
      </c>
      <c r="AD126" s="3">
        <v>3.3333333333333335</v>
      </c>
      <c r="AE126" s="3">
        <v>6.666666666666667</v>
      </c>
      <c r="AF126" s="2">
        <v>0</v>
      </c>
      <c r="AG126" s="2">
        <v>0</v>
      </c>
      <c r="AH126" s="3">
        <v>6.4516129032258061</v>
      </c>
      <c r="AI126" s="3">
        <v>3.3333333333333335</v>
      </c>
      <c r="AJ126" s="3">
        <v>6.666666666666667</v>
      </c>
      <c r="AK126" s="2">
        <v>10</v>
      </c>
      <c r="AL126" s="8"/>
      <c r="AM126" s="3">
        <v>11.618257261410788</v>
      </c>
      <c r="AN126" s="3">
        <v>5.4631828978622332</v>
      </c>
      <c r="AO126" s="3">
        <v>4.4198895027624303</v>
      </c>
      <c r="AP126" s="3">
        <v>7.9439252336448591</v>
      </c>
      <c r="AQ126" s="9"/>
      <c r="AR126" s="3">
        <v>7.7075098814229248</v>
      </c>
      <c r="AS126" s="3">
        <v>6.7150635208711433</v>
      </c>
      <c r="AT126" s="9"/>
    </row>
    <row r="127" spans="1:46" x14ac:dyDescent="0.2">
      <c r="A127" s="6" t="s">
        <v>242</v>
      </c>
      <c r="B127" s="7"/>
      <c r="C127" s="51">
        <v>0</v>
      </c>
      <c r="D127" s="3">
        <v>3.3333333333333335</v>
      </c>
      <c r="E127" s="2">
        <v>0</v>
      </c>
      <c r="F127" s="2">
        <v>0</v>
      </c>
      <c r="G127" s="3">
        <v>3.3333333333333335</v>
      </c>
      <c r="H127" s="2">
        <v>0</v>
      </c>
      <c r="I127" s="2">
        <v>0</v>
      </c>
      <c r="J127" s="2">
        <v>0</v>
      </c>
      <c r="K127" s="3">
        <v>3.3333333333333335</v>
      </c>
      <c r="L127" s="3">
        <v>3.3333333333333335</v>
      </c>
      <c r="M127" s="2">
        <v>0</v>
      </c>
      <c r="N127" s="3">
        <v>3.3333333333333335</v>
      </c>
      <c r="O127" s="2">
        <v>0</v>
      </c>
      <c r="P127" s="2">
        <v>0</v>
      </c>
      <c r="Q127" s="3">
        <v>3.4482758620689653</v>
      </c>
      <c r="R127" s="2">
        <v>0</v>
      </c>
      <c r="S127" s="2">
        <v>0</v>
      </c>
      <c r="T127" s="3">
        <v>3.225806451612903</v>
      </c>
      <c r="U127" s="3">
        <v>3.3333333333333335</v>
      </c>
      <c r="V127" s="2">
        <v>0</v>
      </c>
      <c r="W127" s="2">
        <v>0</v>
      </c>
      <c r="X127" s="3">
        <v>6.666666666666667</v>
      </c>
      <c r="Y127" s="2">
        <v>0</v>
      </c>
      <c r="Z127" s="3">
        <v>3.3333333333333335</v>
      </c>
      <c r="AA127" s="3">
        <v>6.4516129032258061</v>
      </c>
      <c r="AB127" s="2">
        <v>0</v>
      </c>
      <c r="AC127" s="2">
        <v>0</v>
      </c>
      <c r="AD127" s="3">
        <v>6.666666666666667</v>
      </c>
      <c r="AE127" s="3">
        <v>3.3333333333333335</v>
      </c>
      <c r="AF127" s="2">
        <v>0</v>
      </c>
      <c r="AG127" s="2">
        <v>0</v>
      </c>
      <c r="AH127" s="3">
        <v>6.4516129032258061</v>
      </c>
      <c r="AI127" s="3">
        <v>6.666666666666667</v>
      </c>
      <c r="AJ127" s="3">
        <v>6.666666666666667</v>
      </c>
      <c r="AK127" s="2">
        <v>0</v>
      </c>
      <c r="AL127" s="8"/>
      <c r="AM127" s="3">
        <v>2.0746887966804977</v>
      </c>
      <c r="AN127" s="3">
        <v>1.4251781472684086</v>
      </c>
      <c r="AO127" s="3">
        <v>3.3149171270718232</v>
      </c>
      <c r="AP127" s="3">
        <v>2.3364485981308412</v>
      </c>
      <c r="AQ127" s="9"/>
      <c r="AR127" s="3">
        <v>1.7786561264822136</v>
      </c>
      <c r="AS127" s="3">
        <v>2.3593466424682399</v>
      </c>
      <c r="AT127" s="9"/>
    </row>
    <row r="128" spans="1:46" x14ac:dyDescent="0.2">
      <c r="A128" s="6" t="s">
        <v>243</v>
      </c>
      <c r="B128" s="7"/>
      <c r="C128" s="52">
        <v>6.666666666666667</v>
      </c>
      <c r="D128" s="2">
        <v>0</v>
      </c>
      <c r="E128" s="2">
        <v>0</v>
      </c>
      <c r="F128" s="3">
        <v>3.3333333333333335</v>
      </c>
      <c r="G128" s="3">
        <v>6.666666666666667</v>
      </c>
      <c r="H128" s="3">
        <v>3.3333333333333335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3">
        <v>6.666666666666667</v>
      </c>
      <c r="P128" s="2">
        <v>0</v>
      </c>
      <c r="Q128" s="3">
        <v>3.4482758620689653</v>
      </c>
      <c r="R128" s="3">
        <v>3.3333333333333335</v>
      </c>
      <c r="S128" s="2">
        <v>0</v>
      </c>
      <c r="T128" s="2">
        <v>0</v>
      </c>
      <c r="U128" s="2">
        <v>0</v>
      </c>
      <c r="V128" s="3">
        <v>3.225806451612903</v>
      </c>
      <c r="W128" s="2">
        <v>0</v>
      </c>
      <c r="X128" s="3">
        <v>6.666666666666667</v>
      </c>
      <c r="Y128" s="3">
        <v>6.666666666666667</v>
      </c>
      <c r="Z128" s="2">
        <v>0</v>
      </c>
      <c r="AA128" s="2">
        <v>0</v>
      </c>
      <c r="AB128" s="3">
        <v>3.3333333333333335</v>
      </c>
      <c r="AC128" s="3">
        <v>16.666666666666664</v>
      </c>
      <c r="AD128" s="3">
        <v>3.3333333333333335</v>
      </c>
      <c r="AE128" s="3">
        <v>3.3333333333333335</v>
      </c>
      <c r="AF128" s="2">
        <v>0</v>
      </c>
      <c r="AG128" s="2">
        <v>0</v>
      </c>
      <c r="AH128" s="2">
        <v>0</v>
      </c>
      <c r="AI128" s="3">
        <v>6.666666666666667</v>
      </c>
      <c r="AJ128" s="3">
        <v>3.3333333333333335</v>
      </c>
      <c r="AK128" s="2">
        <v>0</v>
      </c>
      <c r="AL128" s="8"/>
      <c r="AM128" s="3">
        <v>1.2448132780082988</v>
      </c>
      <c r="AN128" s="3">
        <v>2.6128266033254155</v>
      </c>
      <c r="AO128" s="3">
        <v>6.0773480662983426</v>
      </c>
      <c r="AP128" s="3">
        <v>0.46728971962616817</v>
      </c>
      <c r="AQ128" s="9"/>
      <c r="AR128" s="3">
        <v>2.766798418972332</v>
      </c>
      <c r="AS128" s="3">
        <v>2.1778584392014517</v>
      </c>
      <c r="AT128" s="9"/>
    </row>
    <row r="129" spans="1:46" x14ac:dyDescent="0.2">
      <c r="A129" s="6" t="s">
        <v>244</v>
      </c>
      <c r="B129" s="7"/>
      <c r="C129" s="53">
        <v>10</v>
      </c>
      <c r="D129" s="3">
        <v>6.666666666666667</v>
      </c>
      <c r="E129" s="3">
        <v>3.3333333333333335</v>
      </c>
      <c r="F129" s="3">
        <v>6.666666666666667</v>
      </c>
      <c r="G129" s="2">
        <v>10</v>
      </c>
      <c r="H129" s="2">
        <v>0</v>
      </c>
      <c r="I129" s="2">
        <v>0</v>
      </c>
      <c r="J129" s="2">
        <v>0</v>
      </c>
      <c r="K129" s="2">
        <v>10</v>
      </c>
      <c r="L129" s="2">
        <v>0</v>
      </c>
      <c r="M129" s="2">
        <v>0</v>
      </c>
      <c r="N129" s="3">
        <v>3.3333333333333335</v>
      </c>
      <c r="O129" s="3">
        <v>6.666666666666667</v>
      </c>
      <c r="P129" s="3">
        <v>3.225806451612903</v>
      </c>
      <c r="Q129" s="3">
        <v>3.4482758620689653</v>
      </c>
      <c r="R129" s="3">
        <v>3.3333333333333335</v>
      </c>
      <c r="S129" s="2">
        <v>0</v>
      </c>
      <c r="T129" s="3">
        <v>6.4516129032258061</v>
      </c>
      <c r="U129" s="2">
        <v>0</v>
      </c>
      <c r="V129" s="2">
        <v>0</v>
      </c>
      <c r="W129" s="2">
        <v>0</v>
      </c>
      <c r="X129" s="2">
        <v>0</v>
      </c>
      <c r="Y129" s="3">
        <v>6.666666666666667</v>
      </c>
      <c r="Z129" s="3">
        <v>6.666666666666667</v>
      </c>
      <c r="AA129" s="2">
        <v>0</v>
      </c>
      <c r="AB129" s="2">
        <v>0</v>
      </c>
      <c r="AC129" s="2">
        <v>10</v>
      </c>
      <c r="AD129" s="3">
        <v>6.666666666666667</v>
      </c>
      <c r="AE129" s="2">
        <v>0</v>
      </c>
      <c r="AF129" s="3">
        <v>3.225806451612903</v>
      </c>
      <c r="AG129" s="2">
        <v>0</v>
      </c>
      <c r="AH129" s="2">
        <v>0</v>
      </c>
      <c r="AI129" s="3">
        <v>6.666666666666667</v>
      </c>
      <c r="AJ129" s="2">
        <v>10</v>
      </c>
      <c r="AK129" s="3">
        <v>3.3333333333333335</v>
      </c>
      <c r="AL129" s="9"/>
      <c r="AM129" s="3">
        <v>2.904564315352697</v>
      </c>
      <c r="AN129" s="3">
        <v>4.513064133016627</v>
      </c>
      <c r="AO129" s="3">
        <v>4.972375690607735</v>
      </c>
      <c r="AP129" s="3">
        <v>1.4018691588785046</v>
      </c>
      <c r="AQ129" s="9"/>
      <c r="AR129" s="3">
        <v>2.9644268774703555</v>
      </c>
      <c r="AS129" s="3">
        <v>4.1742286751361162</v>
      </c>
      <c r="AT129" s="9"/>
    </row>
    <row r="130" spans="1:46" x14ac:dyDescent="0.2">
      <c r="A130" s="6" t="s">
        <v>245</v>
      </c>
      <c r="B130" s="7"/>
      <c r="C130" s="53">
        <v>10</v>
      </c>
      <c r="D130" s="3">
        <v>3.3333333333333335</v>
      </c>
      <c r="E130" s="3">
        <v>3.3333333333333335</v>
      </c>
      <c r="F130" s="3">
        <v>3.3333333333333335</v>
      </c>
      <c r="G130" s="3">
        <v>13.333333333333334</v>
      </c>
      <c r="H130" s="2">
        <v>0</v>
      </c>
      <c r="I130" s="2">
        <v>0</v>
      </c>
      <c r="J130" s="3">
        <v>6.666666666666667</v>
      </c>
      <c r="K130" s="3">
        <v>3.3333333333333335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3">
        <v>3.3333333333333335</v>
      </c>
      <c r="Y130" s="2">
        <v>0</v>
      </c>
      <c r="Z130" s="2">
        <v>0</v>
      </c>
      <c r="AA130" s="2">
        <v>0</v>
      </c>
      <c r="AB130" s="2">
        <v>0</v>
      </c>
      <c r="AC130" s="3">
        <v>3.3333333333333335</v>
      </c>
      <c r="AD130" s="3">
        <v>6.666666666666667</v>
      </c>
      <c r="AE130" s="3">
        <v>3.3333333333333335</v>
      </c>
      <c r="AF130" s="2">
        <v>0</v>
      </c>
      <c r="AG130" s="2">
        <v>0</v>
      </c>
      <c r="AH130" s="2">
        <v>0</v>
      </c>
      <c r="AI130" s="3">
        <v>3.3333333333333335</v>
      </c>
      <c r="AJ130" s="3">
        <v>6.666666666666667</v>
      </c>
      <c r="AK130" s="2">
        <v>0</v>
      </c>
      <c r="AL130" s="8"/>
      <c r="AM130" s="3">
        <v>2.0746887966804977</v>
      </c>
      <c r="AN130" s="3">
        <v>2.6128266033254155</v>
      </c>
      <c r="AO130" s="3">
        <v>2.7624309392265194</v>
      </c>
      <c r="AP130" s="2">
        <v>0</v>
      </c>
      <c r="AQ130" s="8"/>
      <c r="AR130" s="3">
        <v>2.1739130434782608</v>
      </c>
      <c r="AS130" s="3">
        <v>1.8148820326678767</v>
      </c>
      <c r="AT130" s="9"/>
    </row>
    <row r="131" spans="1:46" x14ac:dyDescent="0.2">
      <c r="A131" s="6" t="s">
        <v>246</v>
      </c>
      <c r="B131" s="7"/>
      <c r="C131" s="53">
        <v>0</v>
      </c>
      <c r="D131" s="2">
        <v>0</v>
      </c>
      <c r="E131" s="3">
        <v>3.3333333333333335</v>
      </c>
      <c r="F131" s="3">
        <v>6.666666666666667</v>
      </c>
      <c r="G131" s="3">
        <v>3.3333333333333335</v>
      </c>
      <c r="H131" s="2">
        <v>0</v>
      </c>
      <c r="I131" s="2">
        <v>0</v>
      </c>
      <c r="J131" s="3">
        <v>3.3333333333333335</v>
      </c>
      <c r="K131" s="2">
        <v>0</v>
      </c>
      <c r="L131" s="3">
        <v>6.666666666666667</v>
      </c>
      <c r="M131" s="2">
        <v>0</v>
      </c>
      <c r="N131" s="3">
        <v>6.666666666666667</v>
      </c>
      <c r="O131" s="3">
        <v>3.3333333333333335</v>
      </c>
      <c r="P131" s="3">
        <v>3.225806451612903</v>
      </c>
      <c r="Q131" s="2">
        <v>0</v>
      </c>
      <c r="R131" s="3">
        <v>3.3333333333333335</v>
      </c>
      <c r="S131" s="2">
        <v>0</v>
      </c>
      <c r="T131" s="2">
        <v>0</v>
      </c>
      <c r="U131" s="2">
        <v>0</v>
      </c>
      <c r="V131" s="3">
        <v>6.4516129032258061</v>
      </c>
      <c r="W131" s="3">
        <v>3.3333333333333335</v>
      </c>
      <c r="X131" s="2">
        <v>0</v>
      </c>
      <c r="Y131" s="2">
        <v>0</v>
      </c>
      <c r="Z131" s="3">
        <v>3.3333333333333335</v>
      </c>
      <c r="AA131" s="3">
        <v>12.903225806451612</v>
      </c>
      <c r="AB131" s="2">
        <v>0</v>
      </c>
      <c r="AC131" s="2">
        <v>0</v>
      </c>
      <c r="AD131" s="2">
        <v>0</v>
      </c>
      <c r="AE131" s="3">
        <v>3.3333333333333335</v>
      </c>
      <c r="AF131" s="2">
        <v>0</v>
      </c>
      <c r="AG131" s="3">
        <v>9.67741935483871</v>
      </c>
      <c r="AH131" s="3">
        <v>12.903225806451612</v>
      </c>
      <c r="AI131" s="2">
        <v>0</v>
      </c>
      <c r="AJ131" s="2">
        <v>0</v>
      </c>
      <c r="AK131" s="2">
        <v>0</v>
      </c>
      <c r="AL131" s="8"/>
      <c r="AM131" s="3">
        <v>1.6597510373443984</v>
      </c>
      <c r="AN131" s="3">
        <v>2.1377672209026128</v>
      </c>
      <c r="AO131" s="3">
        <v>1.1049723756906076</v>
      </c>
      <c r="AP131" s="3">
        <v>6.0747663551401869</v>
      </c>
      <c r="AQ131" s="9"/>
      <c r="AR131" s="3">
        <v>3.1620553359683794</v>
      </c>
      <c r="AS131" s="3">
        <v>2.1778584392014517</v>
      </c>
      <c r="AT131" s="9"/>
    </row>
    <row r="132" spans="1:46" x14ac:dyDescent="0.2">
      <c r="A132" s="6" t="s">
        <v>247</v>
      </c>
      <c r="B132" s="7"/>
      <c r="C132" s="52">
        <v>3.3333333333333335</v>
      </c>
      <c r="D132" s="2">
        <v>0</v>
      </c>
      <c r="E132" s="3">
        <v>3.3333333333333335</v>
      </c>
      <c r="F132" s="2">
        <v>0</v>
      </c>
      <c r="G132" s="2">
        <v>0</v>
      </c>
      <c r="H132" s="3">
        <v>6.666666666666667</v>
      </c>
      <c r="I132" s="2">
        <v>0</v>
      </c>
      <c r="J132" s="2">
        <v>0</v>
      </c>
      <c r="K132" s="3">
        <v>3.3333333333333335</v>
      </c>
      <c r="L132" s="2">
        <v>0</v>
      </c>
      <c r="M132" s="2">
        <v>0</v>
      </c>
      <c r="N132" s="3">
        <v>6.666666666666667</v>
      </c>
      <c r="O132" s="3">
        <v>3.3333333333333335</v>
      </c>
      <c r="P132" s="2">
        <v>0</v>
      </c>
      <c r="Q132" s="2">
        <v>0</v>
      </c>
      <c r="R132" s="3">
        <v>3.3333333333333335</v>
      </c>
      <c r="S132" s="2">
        <v>0</v>
      </c>
      <c r="T132" s="3">
        <v>3.225806451612903</v>
      </c>
      <c r="U132" s="2">
        <v>0</v>
      </c>
      <c r="V132" s="2">
        <v>0</v>
      </c>
      <c r="W132" s="2">
        <v>0</v>
      </c>
      <c r="X132" s="2">
        <v>0</v>
      </c>
      <c r="Y132" s="3">
        <v>3.3333333333333335</v>
      </c>
      <c r="Z132" s="2">
        <v>0</v>
      </c>
      <c r="AA132" s="2">
        <v>0</v>
      </c>
      <c r="AB132" s="2">
        <v>0</v>
      </c>
      <c r="AC132" s="3">
        <v>6.666666666666667</v>
      </c>
      <c r="AD132" s="3">
        <v>3.3333333333333335</v>
      </c>
      <c r="AE132" s="3">
        <v>3.3333333333333335</v>
      </c>
      <c r="AF132" s="2">
        <v>0</v>
      </c>
      <c r="AG132" s="2">
        <v>0</v>
      </c>
      <c r="AH132" s="2">
        <v>0</v>
      </c>
      <c r="AI132" s="3">
        <v>6.666666666666667</v>
      </c>
      <c r="AJ132" s="2">
        <v>0</v>
      </c>
      <c r="AK132" s="2">
        <v>0</v>
      </c>
      <c r="AL132" s="8"/>
      <c r="AM132" s="2">
        <v>0</v>
      </c>
      <c r="AN132" s="3">
        <v>3.0878859857482186</v>
      </c>
      <c r="AO132" s="3">
        <v>2.2099447513812152</v>
      </c>
      <c r="AP132" s="2">
        <v>0</v>
      </c>
      <c r="AQ132" s="8"/>
      <c r="AR132" s="3">
        <v>1.5810276679841897</v>
      </c>
      <c r="AS132" s="3">
        <v>1.6333938294010888</v>
      </c>
      <c r="AT132" s="9"/>
    </row>
    <row r="133" spans="1:46" x14ac:dyDescent="0.2">
      <c r="A133" s="6" t="s">
        <v>248</v>
      </c>
      <c r="B133" s="7"/>
      <c r="C133" s="52">
        <v>3.3333333333333335</v>
      </c>
      <c r="D133" s="3">
        <v>3.3333333333333335</v>
      </c>
      <c r="E133" s="3">
        <v>3.3333333333333335</v>
      </c>
      <c r="F133" s="2">
        <v>0</v>
      </c>
      <c r="G133" s="3">
        <v>3.3333333333333335</v>
      </c>
      <c r="H133" s="3">
        <v>6.666666666666667</v>
      </c>
      <c r="I133" s="2">
        <v>0</v>
      </c>
      <c r="J133" s="2">
        <v>0</v>
      </c>
      <c r="K133" s="2">
        <v>0</v>
      </c>
      <c r="L133" s="3">
        <v>3.3333333333333335</v>
      </c>
      <c r="M133" s="2">
        <v>0</v>
      </c>
      <c r="N133" s="3">
        <v>6.666666666666667</v>
      </c>
      <c r="O133" s="3">
        <v>3.3333333333333335</v>
      </c>
      <c r="P133" s="2">
        <v>0</v>
      </c>
      <c r="Q133" s="2">
        <v>0</v>
      </c>
      <c r="R133" s="2">
        <v>0</v>
      </c>
      <c r="S133" s="3">
        <v>3.3333333333333335</v>
      </c>
      <c r="T133" s="2">
        <v>0</v>
      </c>
      <c r="U133" s="2">
        <v>0</v>
      </c>
      <c r="V133" s="3">
        <v>3.225806451612903</v>
      </c>
      <c r="W133" s="3">
        <v>3.3333333333333335</v>
      </c>
      <c r="X133" s="3">
        <v>6.666666666666667</v>
      </c>
      <c r="Y133" s="3">
        <v>6.666666666666667</v>
      </c>
      <c r="Z133" s="3">
        <v>6.666666666666667</v>
      </c>
      <c r="AA133" s="2">
        <v>0</v>
      </c>
      <c r="AB133" s="3">
        <v>3.3333333333333335</v>
      </c>
      <c r="AC133" s="3">
        <v>3.3333333333333335</v>
      </c>
      <c r="AD133" s="2">
        <v>0</v>
      </c>
      <c r="AE133" s="3">
        <v>6.666666666666667</v>
      </c>
      <c r="AF133" s="2">
        <v>0</v>
      </c>
      <c r="AG133" s="2">
        <v>0</v>
      </c>
      <c r="AH133" s="2">
        <v>0</v>
      </c>
      <c r="AI133" s="3">
        <v>3.3333333333333335</v>
      </c>
      <c r="AJ133" s="3">
        <v>3.3333333333333335</v>
      </c>
      <c r="AK133" s="2">
        <v>0</v>
      </c>
      <c r="AL133" s="8"/>
      <c r="AM133" s="3">
        <v>1.6597510373443984</v>
      </c>
      <c r="AN133" s="3">
        <v>2.6128266033254155</v>
      </c>
      <c r="AO133" s="3">
        <v>3.3149171270718232</v>
      </c>
      <c r="AP133" s="3">
        <v>1.8691588785046727</v>
      </c>
      <c r="AQ133" s="9"/>
      <c r="AR133" s="3">
        <v>2.5691699604743086</v>
      </c>
      <c r="AS133" s="3">
        <v>2.1778584392014517</v>
      </c>
      <c r="AT133" s="9"/>
    </row>
    <row r="134" spans="1:46" x14ac:dyDescent="0.2">
      <c r="A134" s="6" t="s">
        <v>249</v>
      </c>
      <c r="B134" s="7"/>
      <c r="C134" s="52">
        <v>3.3333333333333335</v>
      </c>
      <c r="D134" s="2">
        <v>0</v>
      </c>
      <c r="E134" s="3">
        <v>3.3333333333333335</v>
      </c>
      <c r="F134" s="2">
        <v>0</v>
      </c>
      <c r="G134" s="3">
        <v>3.3333333333333335</v>
      </c>
      <c r="H134" s="2">
        <v>0</v>
      </c>
      <c r="I134" s="2">
        <v>0</v>
      </c>
      <c r="J134" s="3">
        <v>3.3333333333333335</v>
      </c>
      <c r="K134" s="3">
        <v>3.3333333333333335</v>
      </c>
      <c r="L134" s="2">
        <v>0</v>
      </c>
      <c r="M134" s="2">
        <v>0</v>
      </c>
      <c r="N134" s="3">
        <v>3.3333333333333335</v>
      </c>
      <c r="O134" s="2">
        <v>0</v>
      </c>
      <c r="P134" s="3">
        <v>3.225806451612903</v>
      </c>
      <c r="Q134" s="2">
        <v>0</v>
      </c>
      <c r="R134" s="3">
        <v>3.3333333333333335</v>
      </c>
      <c r="S134" s="2">
        <v>0</v>
      </c>
      <c r="T134" s="2">
        <v>0</v>
      </c>
      <c r="U134" s="3">
        <v>6.666666666666667</v>
      </c>
      <c r="V134" s="2">
        <v>0</v>
      </c>
      <c r="W134" s="2">
        <v>0</v>
      </c>
      <c r="X134" s="3">
        <v>3.3333333333333335</v>
      </c>
      <c r="Y134" s="2">
        <v>0</v>
      </c>
      <c r="Z134" s="3">
        <v>6.666666666666667</v>
      </c>
      <c r="AA134" s="2">
        <v>0</v>
      </c>
      <c r="AB134" s="2">
        <v>0</v>
      </c>
      <c r="AC134" s="2">
        <v>0</v>
      </c>
      <c r="AD134" s="2">
        <v>0</v>
      </c>
      <c r="AE134" s="3">
        <v>3.3333333333333335</v>
      </c>
      <c r="AF134" s="2">
        <v>0</v>
      </c>
      <c r="AG134" s="2">
        <v>0</v>
      </c>
      <c r="AH134" s="2">
        <v>0</v>
      </c>
      <c r="AI134" s="3">
        <v>3.3333333333333335</v>
      </c>
      <c r="AJ134" s="3">
        <v>3.3333333333333335</v>
      </c>
      <c r="AK134" s="2">
        <v>0</v>
      </c>
      <c r="AL134" s="8"/>
      <c r="AM134" s="3">
        <v>1.6597510373443984</v>
      </c>
      <c r="AN134" s="3">
        <v>1.66270783847981</v>
      </c>
      <c r="AO134" s="3">
        <v>1.6574585635359116</v>
      </c>
      <c r="AP134" s="3">
        <v>0.93457943925233633</v>
      </c>
      <c r="AQ134" s="9"/>
      <c r="AR134" s="3">
        <v>1.7786561264822136</v>
      </c>
      <c r="AS134" s="3">
        <v>1.2704174228675136</v>
      </c>
      <c r="AT134" s="9"/>
    </row>
    <row r="135" spans="1:46" x14ac:dyDescent="0.2">
      <c r="A135" s="6" t="s">
        <v>250</v>
      </c>
      <c r="B135" s="7"/>
      <c r="C135" s="53">
        <v>0</v>
      </c>
      <c r="D135" s="2">
        <v>0</v>
      </c>
      <c r="E135" s="3">
        <v>6.666666666666667</v>
      </c>
      <c r="F135" s="2">
        <v>0</v>
      </c>
      <c r="G135" s="3">
        <v>3.3333333333333335</v>
      </c>
      <c r="H135" s="3">
        <v>6.666666666666667</v>
      </c>
      <c r="I135" s="2">
        <v>0</v>
      </c>
      <c r="J135" s="3">
        <v>3.3333333333333335</v>
      </c>
      <c r="K135" s="2">
        <v>0</v>
      </c>
      <c r="L135" s="2">
        <v>0</v>
      </c>
      <c r="M135" s="2">
        <v>0</v>
      </c>
      <c r="N135" s="3">
        <v>3.3333333333333335</v>
      </c>
      <c r="O135" s="3">
        <v>3.3333333333333335</v>
      </c>
      <c r="P135" s="2">
        <v>0</v>
      </c>
      <c r="Q135" s="2">
        <v>0</v>
      </c>
      <c r="R135" s="3">
        <v>3.3333333333333335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3">
        <v>6.666666666666667</v>
      </c>
      <c r="Y135" s="2">
        <v>0</v>
      </c>
      <c r="Z135" s="3">
        <v>3.3333333333333335</v>
      </c>
      <c r="AA135" s="2">
        <v>0</v>
      </c>
      <c r="AB135" s="2">
        <v>0</v>
      </c>
      <c r="AC135" s="2">
        <v>0</v>
      </c>
      <c r="AD135" s="3">
        <v>3.3333333333333335</v>
      </c>
      <c r="AE135" s="3">
        <v>3.3333333333333335</v>
      </c>
      <c r="AF135" s="2">
        <v>0</v>
      </c>
      <c r="AG135" s="3">
        <v>3.225806451612903</v>
      </c>
      <c r="AH135" s="2">
        <v>0</v>
      </c>
      <c r="AI135" s="3">
        <v>3.3333333333333335</v>
      </c>
      <c r="AJ135" s="2">
        <v>0</v>
      </c>
      <c r="AK135" s="2">
        <v>0</v>
      </c>
      <c r="AL135" s="8"/>
      <c r="AM135" s="3">
        <v>0.41493775933609961</v>
      </c>
      <c r="AN135" s="3">
        <v>2.3752969121140142</v>
      </c>
      <c r="AO135" s="3">
        <v>1.6574585635359116</v>
      </c>
      <c r="AP135" s="3">
        <v>0.93457943925233633</v>
      </c>
      <c r="AQ135" s="9"/>
      <c r="AR135" s="3">
        <v>1.5810276679841897</v>
      </c>
      <c r="AS135" s="3">
        <v>1.4519056261343013</v>
      </c>
      <c r="AT135" s="9"/>
    </row>
    <row r="136" spans="1:46" x14ac:dyDescent="0.2">
      <c r="A136" s="6" t="s">
        <v>251</v>
      </c>
      <c r="B136" s="7"/>
      <c r="C136" s="53">
        <v>0</v>
      </c>
      <c r="D136" s="3">
        <v>3.3333333333333335</v>
      </c>
      <c r="E136" s="2">
        <v>0</v>
      </c>
      <c r="F136" s="2">
        <v>0</v>
      </c>
      <c r="G136" s="3">
        <v>3.3333333333333335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3">
        <v>3.3333333333333335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3">
        <v>3.3333333333333335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3">
        <v>3.3333333333333335</v>
      </c>
      <c r="AE136" s="2">
        <v>0</v>
      </c>
      <c r="AF136" s="2">
        <v>0</v>
      </c>
      <c r="AG136" s="2">
        <v>0</v>
      </c>
      <c r="AH136" s="2">
        <v>0</v>
      </c>
      <c r="AI136" s="3">
        <v>3.3333333333333335</v>
      </c>
      <c r="AJ136" s="2">
        <v>0</v>
      </c>
      <c r="AK136" s="2">
        <v>0</v>
      </c>
      <c r="AL136" s="8"/>
      <c r="AM136" s="3">
        <v>0.82987551867219922</v>
      </c>
      <c r="AN136" s="3">
        <v>0.47505938242280288</v>
      </c>
      <c r="AO136" s="3">
        <v>0.55248618784530379</v>
      </c>
      <c r="AP136" s="3">
        <v>0.46728971962616817</v>
      </c>
      <c r="AQ136" s="9"/>
      <c r="AR136" s="3">
        <v>0.59288537549407105</v>
      </c>
      <c r="AS136" s="3">
        <v>0.54446460980036293</v>
      </c>
      <c r="AT136" s="9"/>
    </row>
    <row r="137" spans="1:46" x14ac:dyDescent="0.2">
      <c r="A137" s="6" t="s">
        <v>252</v>
      </c>
      <c r="B137" s="7"/>
      <c r="C137" s="52">
        <v>6.666666666666667</v>
      </c>
      <c r="D137" s="2">
        <v>0</v>
      </c>
      <c r="E137" s="2">
        <v>0</v>
      </c>
      <c r="F137" s="2">
        <v>0</v>
      </c>
      <c r="G137" s="3">
        <v>13.333333333333334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3">
        <v>3.4482758620689653</v>
      </c>
      <c r="R137" s="2">
        <v>0</v>
      </c>
      <c r="S137" s="2">
        <v>0</v>
      </c>
      <c r="T137" s="3">
        <v>6.4516129032258061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8"/>
      <c r="AM137" s="3">
        <v>2.0746887966804977</v>
      </c>
      <c r="AN137" s="3">
        <v>0.95011876484560576</v>
      </c>
      <c r="AO137" s="2">
        <v>0</v>
      </c>
      <c r="AP137" s="2">
        <v>0</v>
      </c>
      <c r="AQ137" s="8"/>
      <c r="AR137" s="3">
        <v>0.79051383399209485</v>
      </c>
      <c r="AS137" s="3">
        <v>0.90744101633393837</v>
      </c>
      <c r="AT137" s="9"/>
    </row>
    <row r="138" spans="1:46" x14ac:dyDescent="0.2">
      <c r="A138" s="6" t="s">
        <v>253</v>
      </c>
      <c r="B138" s="7"/>
      <c r="C138" s="53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3">
        <v>3.3333333333333335</v>
      </c>
      <c r="M138" s="2">
        <v>0</v>
      </c>
      <c r="N138" s="2">
        <v>0</v>
      </c>
      <c r="O138" s="2">
        <v>0</v>
      </c>
      <c r="P138" s="3">
        <v>6.4516129032258061</v>
      </c>
      <c r="Q138" s="3">
        <v>17.241379310344829</v>
      </c>
      <c r="R138" s="3">
        <v>3.3333333333333335</v>
      </c>
      <c r="S138" s="2">
        <v>0</v>
      </c>
      <c r="T138" s="3">
        <v>3.225806451612903</v>
      </c>
      <c r="U138" s="3">
        <v>3.3333333333333335</v>
      </c>
      <c r="V138" s="3">
        <v>19.35483870967742</v>
      </c>
      <c r="W138" s="2">
        <v>0</v>
      </c>
      <c r="X138" s="2">
        <v>0</v>
      </c>
      <c r="Y138" s="2">
        <v>0</v>
      </c>
      <c r="Z138" s="2">
        <v>0</v>
      </c>
      <c r="AA138" s="3">
        <v>19.35483870967742</v>
      </c>
      <c r="AB138" s="2">
        <v>0</v>
      </c>
      <c r="AC138" s="2">
        <v>0</v>
      </c>
      <c r="AD138" s="2">
        <v>0</v>
      </c>
      <c r="AE138" s="2">
        <v>0</v>
      </c>
      <c r="AF138" s="3">
        <v>3.225806451612903</v>
      </c>
      <c r="AG138" s="3">
        <v>16.129032258064516</v>
      </c>
      <c r="AH138" s="3">
        <v>6.4516129032258061</v>
      </c>
      <c r="AI138" s="2">
        <v>0</v>
      </c>
      <c r="AJ138" s="2">
        <v>0</v>
      </c>
      <c r="AK138" s="2">
        <v>0</v>
      </c>
      <c r="AL138" s="8"/>
      <c r="AM138" s="3">
        <v>3.7344398340248963</v>
      </c>
      <c r="AN138" s="3">
        <v>0.47505938242280288</v>
      </c>
      <c r="AO138" s="3">
        <v>3.3149171270718232</v>
      </c>
      <c r="AP138" s="3">
        <v>6.5420560747663545</v>
      </c>
      <c r="AQ138" s="9"/>
      <c r="AR138" s="3">
        <v>2.3715415019762842</v>
      </c>
      <c r="AS138" s="3">
        <v>3.4482758620689653</v>
      </c>
      <c r="AT138" s="9"/>
    </row>
    <row r="139" spans="1:46" s="47" customFormat="1" x14ac:dyDescent="0.2">
      <c r="A139" s="46"/>
      <c r="C139" s="48" t="s">
        <v>165</v>
      </c>
      <c r="D139" s="48" t="s">
        <v>166</v>
      </c>
      <c r="E139" s="48" t="s">
        <v>167</v>
      </c>
      <c r="F139" s="48" t="s">
        <v>168</v>
      </c>
      <c r="G139" s="48" t="s">
        <v>169</v>
      </c>
      <c r="H139" s="48" t="s">
        <v>170</v>
      </c>
      <c r="I139" s="48" t="s">
        <v>171</v>
      </c>
      <c r="J139" s="48" t="s">
        <v>172</v>
      </c>
      <c r="K139" s="48" t="s">
        <v>173</v>
      </c>
      <c r="L139" s="48" t="s">
        <v>174</v>
      </c>
      <c r="M139" s="48" t="s">
        <v>175</v>
      </c>
      <c r="N139" s="48" t="s">
        <v>176</v>
      </c>
      <c r="O139" s="48" t="s">
        <v>177</v>
      </c>
      <c r="P139" s="48" t="s">
        <v>178</v>
      </c>
      <c r="Q139" s="48" t="s">
        <v>179</v>
      </c>
      <c r="R139" s="48" t="s">
        <v>180</v>
      </c>
      <c r="S139" s="48" t="s">
        <v>181</v>
      </c>
      <c r="T139" s="48" t="s">
        <v>182</v>
      </c>
      <c r="U139" s="48" t="s">
        <v>183</v>
      </c>
      <c r="V139" s="48" t="s">
        <v>184</v>
      </c>
      <c r="W139" s="48" t="s">
        <v>185</v>
      </c>
      <c r="X139" s="48" t="s">
        <v>186</v>
      </c>
      <c r="Y139" s="48" t="s">
        <v>187</v>
      </c>
      <c r="Z139" s="48" t="s">
        <v>188</v>
      </c>
      <c r="AA139" s="48" t="s">
        <v>189</v>
      </c>
      <c r="AB139" s="48" t="s">
        <v>190</v>
      </c>
      <c r="AC139" s="48" t="s">
        <v>191</v>
      </c>
      <c r="AD139" s="48" t="s">
        <v>192</v>
      </c>
      <c r="AE139" s="48" t="s">
        <v>193</v>
      </c>
      <c r="AF139" s="48" t="s">
        <v>194</v>
      </c>
      <c r="AG139" s="48" t="s">
        <v>195</v>
      </c>
      <c r="AH139" s="48" t="s">
        <v>196</v>
      </c>
      <c r="AI139" s="48" t="s">
        <v>197</v>
      </c>
      <c r="AJ139" s="48" t="s">
        <v>198</v>
      </c>
      <c r="AK139" s="48" t="s">
        <v>199</v>
      </c>
      <c r="AL139" s="48"/>
      <c r="AM139" s="48" t="s">
        <v>202</v>
      </c>
      <c r="AN139" s="48" t="s">
        <v>203</v>
      </c>
      <c r="AO139" s="48" t="s">
        <v>204</v>
      </c>
      <c r="AP139" s="48" t="s">
        <v>205</v>
      </c>
      <c r="AQ139" s="48"/>
      <c r="AR139" s="48" t="s">
        <v>210</v>
      </c>
      <c r="AS139" s="48" t="s">
        <v>211</v>
      </c>
      <c r="AT139" s="48"/>
    </row>
    <row r="140" spans="1:46" x14ac:dyDescent="0.2">
      <c r="A140" s="6" t="s">
        <v>619</v>
      </c>
      <c r="B140" s="7"/>
      <c r="C140" s="3">
        <f>SUM(C120:C127)</f>
        <v>56.666666666666671</v>
      </c>
      <c r="D140" s="3">
        <f t="shared" ref="D140:AS140" si="0">SUM(D120:D127)</f>
        <v>83.333333333333329</v>
      </c>
      <c r="E140" s="3">
        <f t="shared" si="0"/>
        <v>73.333333333333329</v>
      </c>
      <c r="F140" s="3">
        <f t="shared" si="0"/>
        <v>80</v>
      </c>
      <c r="G140" s="3">
        <f t="shared" si="0"/>
        <v>40</v>
      </c>
      <c r="H140" s="3">
        <f t="shared" si="0"/>
        <v>76.666666666666657</v>
      </c>
      <c r="I140" s="3">
        <f t="shared" si="0"/>
        <v>100</v>
      </c>
      <c r="J140" s="3">
        <f t="shared" si="0"/>
        <v>83.333333333333314</v>
      </c>
      <c r="K140" s="3">
        <f t="shared" si="0"/>
        <v>79.999999999999972</v>
      </c>
      <c r="L140" s="3">
        <f t="shared" si="0"/>
        <v>86.666666666666657</v>
      </c>
      <c r="M140" s="3">
        <f t="shared" si="0"/>
        <v>100</v>
      </c>
      <c r="N140" s="3">
        <f t="shared" si="0"/>
        <v>69.999999999999986</v>
      </c>
      <c r="O140" s="3">
        <f t="shared" si="0"/>
        <v>69.999999999999986</v>
      </c>
      <c r="P140" s="3">
        <f t="shared" si="0"/>
        <v>83.870967741935459</v>
      </c>
      <c r="Q140" s="3">
        <f t="shared" si="0"/>
        <v>72.41379310344827</v>
      </c>
      <c r="R140" s="3">
        <f t="shared" si="0"/>
        <v>76.666666666666671</v>
      </c>
      <c r="S140" s="3">
        <f t="shared" si="0"/>
        <v>96.666666666666657</v>
      </c>
      <c r="T140" s="3">
        <f t="shared" si="0"/>
        <v>80.645161290322562</v>
      </c>
      <c r="U140" s="3">
        <f t="shared" si="0"/>
        <v>90</v>
      </c>
      <c r="V140" s="3">
        <f t="shared" si="0"/>
        <v>67.741935483870975</v>
      </c>
      <c r="W140" s="3">
        <f t="shared" si="0"/>
        <v>90</v>
      </c>
      <c r="X140" s="3">
        <f t="shared" si="0"/>
        <v>73.333333333333343</v>
      </c>
      <c r="Y140" s="3">
        <f t="shared" si="0"/>
        <v>76.666666666666671</v>
      </c>
      <c r="Z140" s="3">
        <f t="shared" si="0"/>
        <v>73.333333333333329</v>
      </c>
      <c r="AA140" s="3">
        <f t="shared" si="0"/>
        <v>67.741935483870975</v>
      </c>
      <c r="AB140" s="3">
        <f t="shared" si="0"/>
        <v>93.333333333333343</v>
      </c>
      <c r="AC140" s="3">
        <f t="shared" si="0"/>
        <v>60</v>
      </c>
      <c r="AD140" s="3">
        <f t="shared" si="0"/>
        <v>73.333333333333329</v>
      </c>
      <c r="AE140" s="3">
        <f t="shared" si="0"/>
        <v>73.333333333333343</v>
      </c>
      <c r="AF140" s="3">
        <f t="shared" si="0"/>
        <v>93.548387096774192</v>
      </c>
      <c r="AG140" s="3">
        <f t="shared" si="0"/>
        <v>70.967741935483858</v>
      </c>
      <c r="AH140" s="3">
        <f t="shared" si="0"/>
        <v>80.645161290322591</v>
      </c>
      <c r="AI140" s="3">
        <f t="shared" si="0"/>
        <v>63.333333333333336</v>
      </c>
      <c r="AJ140" s="3">
        <f t="shared" si="0"/>
        <v>73.333333333333343</v>
      </c>
      <c r="AK140" s="3">
        <f t="shared" si="0"/>
        <v>96.666666666666657</v>
      </c>
      <c r="AL140" s="3">
        <f t="shared" si="0"/>
        <v>0</v>
      </c>
      <c r="AM140" s="3">
        <f t="shared" si="0"/>
        <v>81.742738589211626</v>
      </c>
      <c r="AN140" s="3">
        <f t="shared" si="0"/>
        <v>76.484560570071267</v>
      </c>
      <c r="AO140" s="3">
        <f t="shared" si="0"/>
        <v>72.375690607734796</v>
      </c>
      <c r="AP140" s="3">
        <f t="shared" si="0"/>
        <v>81.308411214953267</v>
      </c>
      <c r="AQ140" s="3">
        <f t="shared" si="0"/>
        <v>0</v>
      </c>
      <c r="AR140" s="3">
        <f t="shared" si="0"/>
        <v>77.667984189723327</v>
      </c>
      <c r="AS140" s="3">
        <f t="shared" si="0"/>
        <v>78.221415607985477</v>
      </c>
      <c r="AT140" s="9"/>
    </row>
    <row r="141" spans="1:46" x14ac:dyDescent="0.2">
      <c r="A141" s="6" t="s">
        <v>620</v>
      </c>
      <c r="B141" s="7"/>
      <c r="C141" s="3">
        <f>SUM(C128:C138)</f>
        <v>43.333333333333336</v>
      </c>
      <c r="D141" s="3">
        <f t="shared" ref="D141:AS141" si="1">SUM(D128:D138)</f>
        <v>16.666666666666668</v>
      </c>
      <c r="E141" s="3">
        <f t="shared" si="1"/>
        <v>26.666666666666668</v>
      </c>
      <c r="F141" s="3">
        <f t="shared" si="1"/>
        <v>20</v>
      </c>
      <c r="G141" s="3">
        <f t="shared" si="1"/>
        <v>60.000000000000014</v>
      </c>
      <c r="H141" s="3">
        <f t="shared" si="1"/>
        <v>23.333333333333336</v>
      </c>
      <c r="I141" s="3">
        <f t="shared" si="1"/>
        <v>0</v>
      </c>
      <c r="J141" s="3">
        <f t="shared" si="1"/>
        <v>16.666666666666668</v>
      </c>
      <c r="K141" s="3">
        <f t="shared" si="1"/>
        <v>20</v>
      </c>
      <c r="L141" s="3">
        <f t="shared" si="1"/>
        <v>13.333333333333334</v>
      </c>
      <c r="M141" s="3">
        <f t="shared" si="1"/>
        <v>0</v>
      </c>
      <c r="N141" s="3">
        <f t="shared" si="1"/>
        <v>30</v>
      </c>
      <c r="O141" s="3">
        <f t="shared" si="1"/>
        <v>29.999999999999996</v>
      </c>
      <c r="P141" s="3">
        <f t="shared" si="1"/>
        <v>16.129032258064512</v>
      </c>
      <c r="Q141" s="3">
        <f t="shared" si="1"/>
        <v>27.586206896551726</v>
      </c>
      <c r="R141" s="3">
        <f t="shared" si="1"/>
        <v>23.333333333333332</v>
      </c>
      <c r="S141" s="3">
        <f t="shared" si="1"/>
        <v>3.3333333333333335</v>
      </c>
      <c r="T141" s="3">
        <f t="shared" si="1"/>
        <v>19.354838709677416</v>
      </c>
      <c r="U141" s="3">
        <f t="shared" si="1"/>
        <v>10</v>
      </c>
      <c r="V141" s="3">
        <f t="shared" si="1"/>
        <v>32.258064516129032</v>
      </c>
      <c r="W141" s="3">
        <f t="shared" si="1"/>
        <v>10</v>
      </c>
      <c r="X141" s="3">
        <f t="shared" si="1"/>
        <v>26.666666666666668</v>
      </c>
      <c r="Y141" s="3">
        <f t="shared" si="1"/>
        <v>23.333333333333336</v>
      </c>
      <c r="Z141" s="3">
        <f t="shared" si="1"/>
        <v>26.666666666666668</v>
      </c>
      <c r="AA141" s="3">
        <f t="shared" si="1"/>
        <v>32.258064516129032</v>
      </c>
      <c r="AB141" s="3">
        <f t="shared" si="1"/>
        <v>6.666666666666667</v>
      </c>
      <c r="AC141" s="3">
        <f t="shared" si="1"/>
        <v>40</v>
      </c>
      <c r="AD141" s="3">
        <f t="shared" si="1"/>
        <v>26.666666666666664</v>
      </c>
      <c r="AE141" s="3">
        <f t="shared" si="1"/>
        <v>26.666666666666664</v>
      </c>
      <c r="AF141" s="3">
        <f t="shared" si="1"/>
        <v>6.4516129032258061</v>
      </c>
      <c r="AG141" s="3">
        <f t="shared" si="1"/>
        <v>29.032258064516128</v>
      </c>
      <c r="AH141" s="3">
        <f t="shared" si="1"/>
        <v>19.354838709677416</v>
      </c>
      <c r="AI141" s="3">
        <f t="shared" si="1"/>
        <v>36.666666666666671</v>
      </c>
      <c r="AJ141" s="3">
        <f t="shared" si="1"/>
        <v>26.666666666666664</v>
      </c>
      <c r="AK141" s="3">
        <f t="shared" si="1"/>
        <v>3.3333333333333335</v>
      </c>
      <c r="AL141" s="3">
        <f t="shared" si="1"/>
        <v>0</v>
      </c>
      <c r="AM141" s="3">
        <f t="shared" si="1"/>
        <v>18.257261410788381</v>
      </c>
      <c r="AN141" s="3">
        <f t="shared" si="1"/>
        <v>23.51543942992874</v>
      </c>
      <c r="AO141" s="3">
        <f t="shared" si="1"/>
        <v>27.624309392265189</v>
      </c>
      <c r="AP141" s="3">
        <f t="shared" si="1"/>
        <v>18.691588785046729</v>
      </c>
      <c r="AQ141" s="3">
        <f t="shared" si="1"/>
        <v>0</v>
      </c>
      <c r="AR141" s="3">
        <f t="shared" si="1"/>
        <v>22.33201581027668</v>
      </c>
      <c r="AS141" s="3">
        <f t="shared" si="1"/>
        <v>21.778584392014519</v>
      </c>
      <c r="AT141" s="9"/>
    </row>
    <row r="142" spans="1:46" x14ac:dyDescent="0.2">
      <c r="B142" s="7"/>
      <c r="C142" s="2"/>
      <c r="D142" s="2"/>
      <c r="E142" s="2"/>
      <c r="F142" s="2"/>
      <c r="G142" s="2"/>
      <c r="H142" s="2"/>
      <c r="I142" s="2"/>
      <c r="J142" s="2"/>
      <c r="K142" s="2"/>
      <c r="L142" s="3"/>
      <c r="M142" s="2"/>
      <c r="N142" s="2"/>
      <c r="O142" s="2"/>
      <c r="P142" s="3"/>
      <c r="Q142" s="3"/>
      <c r="R142" s="3"/>
      <c r="S142" s="2"/>
      <c r="T142" s="3"/>
      <c r="U142" s="3"/>
      <c r="V142" s="3"/>
      <c r="W142" s="2"/>
      <c r="X142" s="2"/>
      <c r="Y142" s="2"/>
      <c r="Z142" s="2"/>
      <c r="AA142" s="3"/>
      <c r="AB142" s="2"/>
      <c r="AC142" s="2"/>
      <c r="AD142" s="2"/>
      <c r="AE142" s="2"/>
      <c r="AF142" s="3"/>
      <c r="AG142" s="3"/>
      <c r="AH142" s="3"/>
      <c r="AI142" s="2"/>
      <c r="AJ142" s="2"/>
      <c r="AK142" s="2"/>
      <c r="AL142" s="8"/>
      <c r="AM142" s="3"/>
      <c r="AN142" s="3"/>
      <c r="AO142" s="3"/>
      <c r="AP142" s="3"/>
      <c r="AQ142" s="9"/>
      <c r="AR142" s="3"/>
      <c r="AS142" s="3"/>
      <c r="AT142" s="9"/>
    </row>
    <row r="143" spans="1:46" x14ac:dyDescent="0.2">
      <c r="A143" s="10" t="s">
        <v>504</v>
      </c>
      <c r="B143" s="7"/>
      <c r="C143" s="48" t="s">
        <v>165</v>
      </c>
      <c r="D143" s="48" t="s">
        <v>166</v>
      </c>
      <c r="E143" s="48" t="s">
        <v>167</v>
      </c>
      <c r="F143" s="48" t="s">
        <v>168</v>
      </c>
      <c r="G143" s="48" t="s">
        <v>169</v>
      </c>
      <c r="H143" s="48" t="s">
        <v>170</v>
      </c>
      <c r="I143" s="48" t="s">
        <v>171</v>
      </c>
      <c r="J143" s="48" t="s">
        <v>172</v>
      </c>
      <c r="K143" s="48" t="s">
        <v>173</v>
      </c>
      <c r="L143" s="48" t="s">
        <v>174</v>
      </c>
      <c r="M143" s="48" t="s">
        <v>175</v>
      </c>
      <c r="N143" s="48" t="s">
        <v>176</v>
      </c>
      <c r="O143" s="48" t="s">
        <v>177</v>
      </c>
      <c r="P143" s="48" t="s">
        <v>178</v>
      </c>
      <c r="Q143" s="48" t="s">
        <v>179</v>
      </c>
      <c r="R143" s="48" t="s">
        <v>180</v>
      </c>
      <c r="S143" s="48" t="s">
        <v>181</v>
      </c>
      <c r="T143" s="48" t="s">
        <v>182</v>
      </c>
      <c r="U143" s="48" t="s">
        <v>183</v>
      </c>
      <c r="V143" s="48" t="s">
        <v>184</v>
      </c>
      <c r="W143" s="48" t="s">
        <v>185</v>
      </c>
      <c r="X143" s="48" t="s">
        <v>186</v>
      </c>
      <c r="Y143" s="48" t="s">
        <v>187</v>
      </c>
      <c r="Z143" s="48" t="s">
        <v>188</v>
      </c>
      <c r="AA143" s="48" t="s">
        <v>189</v>
      </c>
      <c r="AB143" s="48" t="s">
        <v>190</v>
      </c>
      <c r="AC143" s="48" t="s">
        <v>191</v>
      </c>
      <c r="AD143" s="48" t="s">
        <v>192</v>
      </c>
      <c r="AE143" s="48" t="s">
        <v>193</v>
      </c>
      <c r="AF143" s="48" t="s">
        <v>194</v>
      </c>
      <c r="AG143" s="48" t="s">
        <v>195</v>
      </c>
      <c r="AH143" s="48" t="s">
        <v>196</v>
      </c>
      <c r="AI143" s="48" t="s">
        <v>197</v>
      </c>
      <c r="AJ143" s="48" t="s">
        <v>198</v>
      </c>
      <c r="AK143" s="48" t="s">
        <v>199</v>
      </c>
      <c r="AL143" s="48"/>
      <c r="AM143" s="48" t="s">
        <v>202</v>
      </c>
      <c r="AN143" s="48" t="s">
        <v>203</v>
      </c>
      <c r="AO143" s="48" t="s">
        <v>204</v>
      </c>
      <c r="AP143" s="48" t="s">
        <v>205</v>
      </c>
      <c r="AQ143" s="48"/>
      <c r="AR143" s="48" t="s">
        <v>210</v>
      </c>
      <c r="AS143" s="48" t="s">
        <v>211</v>
      </c>
      <c r="AT143" s="48"/>
    </row>
    <row r="144" spans="1:46" x14ac:dyDescent="0.2">
      <c r="A144" s="6" t="s">
        <v>256</v>
      </c>
      <c r="B144" s="7"/>
      <c r="C144" s="3">
        <v>3.3333333333333335</v>
      </c>
      <c r="D144" s="2">
        <v>0</v>
      </c>
      <c r="E144" s="2">
        <v>0</v>
      </c>
      <c r="F144" s="3">
        <v>3.3333333333333335</v>
      </c>
      <c r="G144" s="2">
        <v>0</v>
      </c>
      <c r="H144" s="2">
        <v>0</v>
      </c>
      <c r="I144" s="2">
        <v>0</v>
      </c>
      <c r="J144" s="2">
        <v>0</v>
      </c>
      <c r="K144" s="3">
        <v>3.3333333333333335</v>
      </c>
      <c r="L144" s="2">
        <v>0</v>
      </c>
      <c r="M144" s="2">
        <v>0</v>
      </c>
      <c r="N144" s="2">
        <v>0</v>
      </c>
      <c r="O144" s="3">
        <v>3.3333333333333335</v>
      </c>
      <c r="P144" s="2">
        <v>0</v>
      </c>
      <c r="Q144" s="2">
        <v>0</v>
      </c>
      <c r="R144" s="2">
        <v>0</v>
      </c>
      <c r="S144" s="2">
        <v>0</v>
      </c>
      <c r="T144" s="3">
        <v>6.4516129032258061</v>
      </c>
      <c r="U144" s="2">
        <v>0</v>
      </c>
      <c r="V144" s="2">
        <v>0</v>
      </c>
      <c r="W144" s="2">
        <v>0</v>
      </c>
      <c r="X144" s="2">
        <v>0</v>
      </c>
      <c r="Y144" s="3">
        <v>3.3333333333333335</v>
      </c>
      <c r="Z144" s="2">
        <v>0</v>
      </c>
      <c r="AA144" s="2">
        <v>0</v>
      </c>
      <c r="AB144" s="3">
        <v>3.225806451612903</v>
      </c>
      <c r="AC144" s="2">
        <v>0</v>
      </c>
      <c r="AD144" s="2">
        <v>10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8"/>
      <c r="AM144" s="2">
        <v>0</v>
      </c>
      <c r="AN144" s="3">
        <v>2.3752969121140142</v>
      </c>
      <c r="AO144" s="2">
        <v>0</v>
      </c>
      <c r="AP144" s="3">
        <v>0.46511627906976744</v>
      </c>
      <c r="AQ144" s="9"/>
      <c r="AR144" s="3">
        <v>0.98619329388560162</v>
      </c>
      <c r="AS144" s="3">
        <v>1.0849909584086799</v>
      </c>
      <c r="AT144" s="9"/>
    </row>
    <row r="145" spans="1:46" x14ac:dyDescent="0.2">
      <c r="A145" s="6" t="s">
        <v>257</v>
      </c>
      <c r="B145" s="7"/>
      <c r="C145" s="2">
        <v>10</v>
      </c>
      <c r="D145" s="2">
        <v>0</v>
      </c>
      <c r="E145" s="2">
        <v>0</v>
      </c>
      <c r="F145" s="2">
        <v>0</v>
      </c>
      <c r="G145" s="3">
        <v>16.666666666666664</v>
      </c>
      <c r="H145" s="3">
        <v>3.3333333333333335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3">
        <v>3.3333333333333335</v>
      </c>
      <c r="P145" s="2">
        <v>0</v>
      </c>
      <c r="Q145" s="2">
        <v>0</v>
      </c>
      <c r="R145" s="3">
        <v>16.666666666666664</v>
      </c>
      <c r="S145" s="3">
        <v>3.225806451612903</v>
      </c>
      <c r="T145" s="2">
        <v>0</v>
      </c>
      <c r="U145" s="3">
        <v>3.3333333333333335</v>
      </c>
      <c r="V145" s="2">
        <v>0</v>
      </c>
      <c r="W145" s="2">
        <v>0</v>
      </c>
      <c r="X145" s="2">
        <v>0</v>
      </c>
      <c r="Y145" s="3">
        <v>6.666666666666667</v>
      </c>
      <c r="Z145" s="3">
        <v>3.3333333333333335</v>
      </c>
      <c r="AA145" s="2">
        <v>0</v>
      </c>
      <c r="AB145" s="2">
        <v>0</v>
      </c>
      <c r="AC145" s="3">
        <v>16.666666666666664</v>
      </c>
      <c r="AD145" s="3">
        <v>3.3333333333333335</v>
      </c>
      <c r="AE145" s="2">
        <v>0</v>
      </c>
      <c r="AF145" s="3">
        <v>3.225806451612903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8"/>
      <c r="AM145" s="3">
        <v>2.8688524590163933</v>
      </c>
      <c r="AN145" s="3">
        <v>3.0878859857482186</v>
      </c>
      <c r="AO145" s="3">
        <v>2.7777777777777777</v>
      </c>
      <c r="AP145" s="3">
        <v>0.93023255813953487</v>
      </c>
      <c r="AQ145" s="9"/>
      <c r="AR145" s="3">
        <v>2.5641025641025639</v>
      </c>
      <c r="AS145" s="3">
        <v>2.5316455696202533</v>
      </c>
      <c r="AT145" s="9"/>
    </row>
    <row r="146" spans="1:46" x14ac:dyDescent="0.2">
      <c r="A146" s="6" t="s">
        <v>258</v>
      </c>
      <c r="B146" s="7"/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3">
        <v>6.666666666666667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3">
        <v>6.666666666666667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3">
        <v>3.3333333333333335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8"/>
      <c r="AM146" s="2">
        <v>0</v>
      </c>
      <c r="AN146" s="3">
        <v>1.1876484560570071</v>
      </c>
      <c r="AO146" s="2">
        <v>0</v>
      </c>
      <c r="AP146" s="2">
        <v>0</v>
      </c>
      <c r="AQ146" s="8"/>
      <c r="AR146" s="3">
        <v>0.59171597633136097</v>
      </c>
      <c r="AS146" s="3">
        <v>0.36166365280289331</v>
      </c>
      <c r="AT146" s="9"/>
    </row>
    <row r="147" spans="1:46" x14ac:dyDescent="0.2">
      <c r="A147" s="6" t="s">
        <v>259</v>
      </c>
      <c r="B147" s="7"/>
      <c r="C147" s="3">
        <v>6.666666666666667</v>
      </c>
      <c r="D147" s="3">
        <v>3.3333333333333335</v>
      </c>
      <c r="E147" s="3">
        <v>13.333333333333334</v>
      </c>
      <c r="F147" s="3">
        <v>3.3333333333333335</v>
      </c>
      <c r="G147" s="3">
        <v>3.3333333333333335</v>
      </c>
      <c r="H147" s="3">
        <v>6.666666666666667</v>
      </c>
      <c r="I147" s="2">
        <v>0</v>
      </c>
      <c r="J147" s="3">
        <v>3.3333333333333335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3">
        <v>3.3333333333333335</v>
      </c>
      <c r="S147" s="3">
        <v>3.225806451612903</v>
      </c>
      <c r="T147" s="2">
        <v>0</v>
      </c>
      <c r="U147" s="2">
        <v>0</v>
      </c>
      <c r="V147" s="2">
        <v>0</v>
      </c>
      <c r="W147" s="2">
        <v>0</v>
      </c>
      <c r="X147" s="3">
        <v>3.3333333333333335</v>
      </c>
      <c r="Y147" s="3">
        <v>3.3333333333333335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3">
        <v>3.225806451612903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8"/>
      <c r="AM147" s="3">
        <v>1.2295081967213115</v>
      </c>
      <c r="AN147" s="3">
        <v>2.8503562945368173</v>
      </c>
      <c r="AO147" s="3">
        <v>0.55555555555555558</v>
      </c>
      <c r="AP147" s="3">
        <v>0.46511627906976744</v>
      </c>
      <c r="AQ147" s="9"/>
      <c r="AR147" s="3">
        <v>1.3806706114398422</v>
      </c>
      <c r="AS147" s="3">
        <v>1.8083182640144666</v>
      </c>
      <c r="AT147" s="9"/>
    </row>
    <row r="148" spans="1:46" x14ac:dyDescent="0.2">
      <c r="A148" s="6" t="s">
        <v>260</v>
      </c>
      <c r="B148" s="7"/>
      <c r="C148" s="3">
        <v>13.333333333333334</v>
      </c>
      <c r="D148" s="3">
        <v>6.666666666666667</v>
      </c>
      <c r="E148" s="2">
        <v>30</v>
      </c>
      <c r="F148" s="3">
        <v>26.666666666666668</v>
      </c>
      <c r="G148" s="2">
        <v>10</v>
      </c>
      <c r="H148" s="3">
        <v>6.666666666666667</v>
      </c>
      <c r="I148" s="3">
        <v>23.333333333333332</v>
      </c>
      <c r="J148" s="3">
        <v>13.333333333333334</v>
      </c>
      <c r="K148" s="2">
        <v>10</v>
      </c>
      <c r="L148" s="3">
        <v>6.666666666666667</v>
      </c>
      <c r="M148" s="2">
        <v>0</v>
      </c>
      <c r="N148" s="3">
        <v>16.666666666666664</v>
      </c>
      <c r="O148" s="2">
        <v>0</v>
      </c>
      <c r="P148" s="3">
        <v>3.225806451612903</v>
      </c>
      <c r="Q148" s="3">
        <v>3.225806451612903</v>
      </c>
      <c r="R148" s="2">
        <v>20</v>
      </c>
      <c r="S148" s="2">
        <v>0</v>
      </c>
      <c r="T148" s="3">
        <v>12.903225806451612</v>
      </c>
      <c r="U148" s="3">
        <v>3.3333333333333335</v>
      </c>
      <c r="V148" s="3">
        <v>3.3333333333333335</v>
      </c>
      <c r="W148" s="3">
        <v>3.3333333333333335</v>
      </c>
      <c r="X148" s="3">
        <v>3.3333333333333335</v>
      </c>
      <c r="Y148" s="3">
        <v>6.666666666666667</v>
      </c>
      <c r="Z148" s="3">
        <v>3.3333333333333335</v>
      </c>
      <c r="AA148" s="3">
        <v>3.225806451612903</v>
      </c>
      <c r="AB148" s="2">
        <v>0</v>
      </c>
      <c r="AC148" s="3">
        <v>13.333333333333334</v>
      </c>
      <c r="AD148" s="3">
        <v>6.666666666666667</v>
      </c>
      <c r="AE148" s="3">
        <v>13.333333333333334</v>
      </c>
      <c r="AF148" s="3">
        <v>9.67741935483871</v>
      </c>
      <c r="AG148" s="2">
        <v>0</v>
      </c>
      <c r="AH148" s="3">
        <v>6.4516129032258061</v>
      </c>
      <c r="AI148" s="3">
        <v>16.666666666666664</v>
      </c>
      <c r="AJ148" s="3">
        <v>26.666666666666668</v>
      </c>
      <c r="AK148" s="3">
        <v>36.666666666666664</v>
      </c>
      <c r="AL148" s="9"/>
      <c r="AM148" s="3">
        <v>4.0983606557377046</v>
      </c>
      <c r="AN148" s="3">
        <v>14.251781472684085</v>
      </c>
      <c r="AO148" s="3">
        <v>16.666666666666664</v>
      </c>
      <c r="AP148" s="3">
        <v>3.7209302325581395</v>
      </c>
      <c r="AQ148" s="9"/>
      <c r="AR148" s="3">
        <v>10.650887573964498</v>
      </c>
      <c r="AS148" s="3">
        <v>9.7649186256781189</v>
      </c>
      <c r="AT148" s="9"/>
    </row>
    <row r="149" spans="1:46" x14ac:dyDescent="0.2">
      <c r="A149" s="6" t="s">
        <v>261</v>
      </c>
      <c r="B149" s="7"/>
      <c r="C149" s="3">
        <v>6.666666666666667</v>
      </c>
      <c r="D149" s="3">
        <v>36.666666666666664</v>
      </c>
      <c r="E149" s="3">
        <v>43.333333333333336</v>
      </c>
      <c r="F149" s="2">
        <v>40</v>
      </c>
      <c r="G149" s="3">
        <v>6.666666666666667</v>
      </c>
      <c r="H149" s="3">
        <v>53.333333333333336</v>
      </c>
      <c r="I149" s="2">
        <v>20</v>
      </c>
      <c r="J149" s="2">
        <v>50</v>
      </c>
      <c r="K149" s="3">
        <v>46.666666666666664</v>
      </c>
      <c r="L149" s="2">
        <v>10</v>
      </c>
      <c r="M149" s="2">
        <v>0</v>
      </c>
      <c r="N149" s="2">
        <v>70</v>
      </c>
      <c r="O149" s="3">
        <v>66.666666666666657</v>
      </c>
      <c r="P149" s="3">
        <v>9.67741935483871</v>
      </c>
      <c r="Q149" s="3">
        <v>6.4516129032258061</v>
      </c>
      <c r="R149" s="3">
        <v>33.333333333333329</v>
      </c>
      <c r="S149" s="2">
        <v>0</v>
      </c>
      <c r="T149" s="3">
        <v>6.4516129032258061</v>
      </c>
      <c r="U149" s="3">
        <v>13.333333333333334</v>
      </c>
      <c r="V149" s="3">
        <v>3.3333333333333335</v>
      </c>
      <c r="W149" s="3">
        <v>16.666666666666664</v>
      </c>
      <c r="X149" s="3">
        <v>53.333333333333336</v>
      </c>
      <c r="Y149" s="2">
        <v>50</v>
      </c>
      <c r="Z149" s="3">
        <v>53.333333333333336</v>
      </c>
      <c r="AA149" s="3">
        <v>6.4516129032258061</v>
      </c>
      <c r="AB149" s="2">
        <v>0</v>
      </c>
      <c r="AC149" s="2">
        <v>40</v>
      </c>
      <c r="AD149" s="3">
        <v>23.333333333333332</v>
      </c>
      <c r="AE149" s="3">
        <v>33.333333333333329</v>
      </c>
      <c r="AF149" s="3">
        <v>16.129032258064516</v>
      </c>
      <c r="AG149" s="3">
        <v>29.032258064516132</v>
      </c>
      <c r="AH149" s="3">
        <v>19.35483870967742</v>
      </c>
      <c r="AI149" s="3">
        <v>33.333333333333329</v>
      </c>
      <c r="AJ149" s="3">
        <v>36.666666666666664</v>
      </c>
      <c r="AK149" s="3">
        <v>43.333333333333336</v>
      </c>
      <c r="AL149" s="9"/>
      <c r="AM149" s="3">
        <v>10.245901639344263</v>
      </c>
      <c r="AN149" s="3">
        <v>38.717339667458432</v>
      </c>
      <c r="AO149" s="2">
        <v>35</v>
      </c>
      <c r="AP149" s="2">
        <v>20</v>
      </c>
      <c r="AQ149" s="8"/>
      <c r="AR149" s="3">
        <v>27.613412228796847</v>
      </c>
      <c r="AS149" s="3">
        <v>27.848101265822784</v>
      </c>
      <c r="AT149" s="9"/>
    </row>
    <row r="150" spans="1:46" x14ac:dyDescent="0.2">
      <c r="A150" s="6" t="s">
        <v>262</v>
      </c>
      <c r="B150" s="7"/>
      <c r="C150" s="3">
        <v>6.666666666666667</v>
      </c>
      <c r="D150" s="3">
        <v>16.666666666666664</v>
      </c>
      <c r="E150" s="2">
        <v>10</v>
      </c>
      <c r="F150" s="2">
        <v>20</v>
      </c>
      <c r="G150" s="3">
        <v>13.333333333333334</v>
      </c>
      <c r="H150" s="3">
        <v>6.666666666666667</v>
      </c>
      <c r="I150" s="3">
        <v>16.666666666666664</v>
      </c>
      <c r="J150" s="2">
        <v>10</v>
      </c>
      <c r="K150" s="3">
        <v>3.3333333333333335</v>
      </c>
      <c r="L150" s="2">
        <v>20</v>
      </c>
      <c r="M150" s="2">
        <v>0</v>
      </c>
      <c r="N150" s="3">
        <v>3.3333333333333335</v>
      </c>
      <c r="O150" s="2">
        <v>20</v>
      </c>
      <c r="P150" s="3">
        <v>12.903225806451612</v>
      </c>
      <c r="Q150" s="3">
        <v>16.129032258064516</v>
      </c>
      <c r="R150" s="2">
        <v>10</v>
      </c>
      <c r="S150" s="3">
        <v>9.67741935483871</v>
      </c>
      <c r="T150" s="3">
        <v>19.35483870967742</v>
      </c>
      <c r="U150" s="2">
        <v>20</v>
      </c>
      <c r="V150" s="2">
        <v>10</v>
      </c>
      <c r="W150" s="3">
        <v>46.666666666666664</v>
      </c>
      <c r="X150" s="3">
        <v>13.333333333333334</v>
      </c>
      <c r="Y150" s="3">
        <v>16.666666666666664</v>
      </c>
      <c r="Z150" s="3">
        <v>23.333333333333332</v>
      </c>
      <c r="AA150" s="3">
        <v>35.483870967741936</v>
      </c>
      <c r="AB150" s="2">
        <v>0</v>
      </c>
      <c r="AC150" s="3">
        <v>23.333333333333332</v>
      </c>
      <c r="AD150" s="3">
        <v>6.666666666666667</v>
      </c>
      <c r="AE150" s="3">
        <v>23.333333333333332</v>
      </c>
      <c r="AF150" s="3">
        <v>9.67741935483871</v>
      </c>
      <c r="AG150" s="3">
        <v>16.129032258064516</v>
      </c>
      <c r="AH150" s="3">
        <v>16.129032258064516</v>
      </c>
      <c r="AI150" s="3">
        <v>33.333333333333329</v>
      </c>
      <c r="AJ150" s="3">
        <v>13.333333333333334</v>
      </c>
      <c r="AK150" s="3">
        <v>13.333333333333334</v>
      </c>
      <c r="AL150" s="9"/>
      <c r="AM150" s="3">
        <v>13.524590163934427</v>
      </c>
      <c r="AN150" s="3">
        <v>12.351543942992874</v>
      </c>
      <c r="AO150" s="3">
        <v>17.777777777777779</v>
      </c>
      <c r="AP150" s="3">
        <v>20.930232558139537</v>
      </c>
      <c r="AQ150" s="9"/>
      <c r="AR150" s="3">
        <v>15.384615384615385</v>
      </c>
      <c r="AS150" s="3">
        <v>15.18987341772152</v>
      </c>
      <c r="AT150" s="9"/>
    </row>
    <row r="151" spans="1:46" x14ac:dyDescent="0.2">
      <c r="A151" s="6" t="s">
        <v>263</v>
      </c>
      <c r="B151" s="7"/>
      <c r="C151" s="3">
        <v>43.333333333333336</v>
      </c>
      <c r="D151" s="3">
        <v>33.333333333333329</v>
      </c>
      <c r="E151" s="2">
        <v>0</v>
      </c>
      <c r="F151" s="3">
        <v>6.666666666666667</v>
      </c>
      <c r="G151" s="3">
        <v>36.666666666666664</v>
      </c>
      <c r="H151" s="3">
        <v>6.666666666666667</v>
      </c>
      <c r="I151" s="2">
        <v>20</v>
      </c>
      <c r="J151" s="3">
        <v>6.666666666666667</v>
      </c>
      <c r="K151" s="3">
        <v>13.333333333333334</v>
      </c>
      <c r="L151" s="3">
        <v>26.666666666666668</v>
      </c>
      <c r="M151" s="3">
        <v>29.032258064516132</v>
      </c>
      <c r="N151" s="2">
        <v>10</v>
      </c>
      <c r="O151" s="3">
        <v>6.666666666666667</v>
      </c>
      <c r="P151" s="3">
        <v>38.70967741935484</v>
      </c>
      <c r="Q151" s="3">
        <v>32.258064516129032</v>
      </c>
      <c r="R151" s="3">
        <v>6.666666666666667</v>
      </c>
      <c r="S151" s="3">
        <v>51.612903225806448</v>
      </c>
      <c r="T151" s="3">
        <v>35.483870967741936</v>
      </c>
      <c r="U151" s="3">
        <v>26.666666666666668</v>
      </c>
      <c r="V151" s="3">
        <v>43.333333333333336</v>
      </c>
      <c r="W151" s="3">
        <v>13.333333333333334</v>
      </c>
      <c r="X151" s="3">
        <v>3.3333333333333335</v>
      </c>
      <c r="Y151" s="2">
        <v>10</v>
      </c>
      <c r="Z151" s="3">
        <v>13.333333333333334</v>
      </c>
      <c r="AA151" s="3">
        <v>41.935483870967744</v>
      </c>
      <c r="AB151" s="3">
        <v>54.838709677419352</v>
      </c>
      <c r="AC151" s="2">
        <v>0</v>
      </c>
      <c r="AD151" s="3">
        <v>3.3333333333333335</v>
      </c>
      <c r="AE151" s="3">
        <v>16.666666666666664</v>
      </c>
      <c r="AF151" s="3">
        <v>25.806451612903224</v>
      </c>
      <c r="AG151" s="3">
        <v>32.258064516129032</v>
      </c>
      <c r="AH151" s="3">
        <v>38.70967741935484</v>
      </c>
      <c r="AI151" s="3">
        <v>6.666666666666667</v>
      </c>
      <c r="AJ151" s="2">
        <v>20</v>
      </c>
      <c r="AK151" s="3">
        <v>6.666666666666667</v>
      </c>
      <c r="AL151" s="9"/>
      <c r="AM151" s="3">
        <v>34.42622950819672</v>
      </c>
      <c r="AN151" s="3">
        <v>13.30166270783848</v>
      </c>
      <c r="AO151" s="3">
        <v>13.333333333333334</v>
      </c>
      <c r="AP151" s="3">
        <v>31.627906976744185</v>
      </c>
      <c r="AQ151" s="9"/>
      <c r="AR151" s="3">
        <v>21.893491124260358</v>
      </c>
      <c r="AS151" s="3">
        <v>21.880650994575046</v>
      </c>
      <c r="AT151" s="9"/>
    </row>
    <row r="152" spans="1:46" x14ac:dyDescent="0.2">
      <c r="A152" s="6" t="s">
        <v>264</v>
      </c>
      <c r="B152" s="7"/>
      <c r="C152" s="3">
        <v>6.666666666666667</v>
      </c>
      <c r="D152" s="3">
        <v>3.3333333333333335</v>
      </c>
      <c r="E152" s="3">
        <v>3.3333333333333335</v>
      </c>
      <c r="F152" s="2">
        <v>0</v>
      </c>
      <c r="G152" s="2">
        <v>10</v>
      </c>
      <c r="H152" s="3">
        <v>16.666666666666664</v>
      </c>
      <c r="I152" s="3">
        <v>13.333333333333334</v>
      </c>
      <c r="J152" s="3">
        <v>16.666666666666664</v>
      </c>
      <c r="K152" s="3">
        <v>23.333333333333332</v>
      </c>
      <c r="L152" s="3">
        <v>6.666666666666667</v>
      </c>
      <c r="M152" s="3">
        <v>3.225806451612903</v>
      </c>
      <c r="N152" s="2">
        <v>0</v>
      </c>
      <c r="O152" s="2">
        <v>0</v>
      </c>
      <c r="P152" s="3">
        <v>6.4516129032258061</v>
      </c>
      <c r="Q152" s="3">
        <v>12.903225806451612</v>
      </c>
      <c r="R152" s="3">
        <v>3.3333333333333335</v>
      </c>
      <c r="S152" s="3">
        <v>6.4516129032258061</v>
      </c>
      <c r="T152" s="3">
        <v>6.4516129032258061</v>
      </c>
      <c r="U152" s="3">
        <v>13.333333333333334</v>
      </c>
      <c r="V152" s="3">
        <v>13.333333333333334</v>
      </c>
      <c r="W152" s="2">
        <v>10</v>
      </c>
      <c r="X152" s="3">
        <v>23.333333333333332</v>
      </c>
      <c r="Y152" s="3">
        <v>3.3333333333333335</v>
      </c>
      <c r="Z152" s="3">
        <v>3.3333333333333335</v>
      </c>
      <c r="AA152" s="3">
        <v>6.4516129032258061</v>
      </c>
      <c r="AB152" s="3">
        <v>6.4516129032258061</v>
      </c>
      <c r="AC152" s="3">
        <v>6.666666666666667</v>
      </c>
      <c r="AD152" s="3">
        <v>43.333333333333336</v>
      </c>
      <c r="AE152" s="3">
        <v>13.333333333333334</v>
      </c>
      <c r="AF152" s="3">
        <v>6.4516129032258061</v>
      </c>
      <c r="AG152" s="3">
        <v>6.4516129032258061</v>
      </c>
      <c r="AH152" s="3">
        <v>16.129032258064516</v>
      </c>
      <c r="AI152" s="2">
        <v>10</v>
      </c>
      <c r="AJ152" s="3">
        <v>3.3333333333333335</v>
      </c>
      <c r="AK152" s="2">
        <v>0</v>
      </c>
      <c r="AL152" s="8"/>
      <c r="AM152" s="3">
        <v>7.7868852459016393</v>
      </c>
      <c r="AN152" s="3">
        <v>10.688836104513063</v>
      </c>
      <c r="AO152" s="3">
        <v>9.4444444444444446</v>
      </c>
      <c r="AP152" s="3">
        <v>7.9069767441860463</v>
      </c>
      <c r="AQ152" s="9"/>
      <c r="AR152" s="3">
        <v>9.0729783037475347</v>
      </c>
      <c r="AS152" s="3">
        <v>9.4032549728752262</v>
      </c>
      <c r="AT152" s="9"/>
    </row>
    <row r="153" spans="1:46" x14ac:dyDescent="0.2">
      <c r="A153" s="6" t="s">
        <v>265</v>
      </c>
      <c r="B153" s="7"/>
      <c r="C153" s="3">
        <v>3.3333333333333335</v>
      </c>
      <c r="D153" s="2">
        <v>0</v>
      </c>
      <c r="E153" s="2">
        <v>0</v>
      </c>
      <c r="F153" s="2">
        <v>0</v>
      </c>
      <c r="G153" s="3">
        <v>3.3333333333333335</v>
      </c>
      <c r="H153" s="2">
        <v>0</v>
      </c>
      <c r="I153" s="2">
        <v>0</v>
      </c>
      <c r="J153" s="2">
        <v>0</v>
      </c>
      <c r="K153" s="2">
        <v>0</v>
      </c>
      <c r="L153" s="2">
        <v>30</v>
      </c>
      <c r="M153" s="3">
        <v>67.741935483870961</v>
      </c>
      <c r="N153" s="2">
        <v>0</v>
      </c>
      <c r="O153" s="2">
        <v>0</v>
      </c>
      <c r="P153" s="3">
        <v>29.032258064516132</v>
      </c>
      <c r="Q153" s="3">
        <v>29.032258064516132</v>
      </c>
      <c r="R153" s="2">
        <v>0</v>
      </c>
      <c r="S153" s="3">
        <v>25.806451612903224</v>
      </c>
      <c r="T153" s="3">
        <v>12.903225806451612</v>
      </c>
      <c r="U153" s="2">
        <v>20</v>
      </c>
      <c r="V153" s="3">
        <v>26.666666666666668</v>
      </c>
      <c r="W153" s="2">
        <v>10</v>
      </c>
      <c r="X153" s="2">
        <v>0</v>
      </c>
      <c r="Y153" s="2">
        <v>0</v>
      </c>
      <c r="Z153" s="2">
        <v>0</v>
      </c>
      <c r="AA153" s="3">
        <v>6.4516129032258061</v>
      </c>
      <c r="AB153" s="3">
        <v>35.483870967741936</v>
      </c>
      <c r="AC153" s="2">
        <v>0</v>
      </c>
      <c r="AD153" s="2">
        <v>0</v>
      </c>
      <c r="AE153" s="2">
        <v>0</v>
      </c>
      <c r="AF153" s="3">
        <v>25.806451612903224</v>
      </c>
      <c r="AG153" s="3">
        <v>16.129032258064516</v>
      </c>
      <c r="AH153" s="3">
        <v>3.225806451612903</v>
      </c>
      <c r="AI153" s="2">
        <v>0</v>
      </c>
      <c r="AJ153" s="2">
        <v>0</v>
      </c>
      <c r="AK153" s="2">
        <v>0</v>
      </c>
      <c r="AL153" s="8"/>
      <c r="AM153" s="3">
        <v>25.819672131147541</v>
      </c>
      <c r="AN153" s="3">
        <v>1.1876484560570071</v>
      </c>
      <c r="AO153" s="3">
        <v>4.4444444444444446</v>
      </c>
      <c r="AP153" s="3">
        <v>13.953488372093023</v>
      </c>
      <c r="AQ153" s="9"/>
      <c r="AR153" s="3">
        <v>9.8619329388560164</v>
      </c>
      <c r="AS153" s="3">
        <v>10.126582278481013</v>
      </c>
      <c r="AT153" s="9"/>
    </row>
    <row r="154" spans="1:46" x14ac:dyDescent="0.2">
      <c r="A154" s="6" t="s">
        <v>217</v>
      </c>
      <c r="B154" s="7"/>
      <c r="C154" s="3">
        <v>6.4333333333333327</v>
      </c>
      <c r="D154" s="3">
        <v>6.8</v>
      </c>
      <c r="E154" s="3">
        <v>5.6333333333333329</v>
      </c>
      <c r="F154" s="3">
        <v>5.8333333333333339</v>
      </c>
      <c r="G154" s="3">
        <v>6.4666666666666668</v>
      </c>
      <c r="H154" s="3">
        <v>6.3666666666666671</v>
      </c>
      <c r="I154" s="3">
        <v>6.5333333333333332</v>
      </c>
      <c r="J154" s="3">
        <v>6.5333333333333332</v>
      </c>
      <c r="K154" s="3">
        <v>6.7333333333333325</v>
      </c>
      <c r="L154" s="3">
        <v>8.0666666666666664</v>
      </c>
      <c r="M154" s="3">
        <v>9.387096774193548</v>
      </c>
      <c r="N154" s="3">
        <v>6.0666666666666664</v>
      </c>
      <c r="O154" s="3">
        <v>6.0333333333333332</v>
      </c>
      <c r="P154" s="3">
        <v>8.2258064516129039</v>
      </c>
      <c r="Q154" s="3">
        <v>8.32258064516129</v>
      </c>
      <c r="R154" s="3">
        <v>5.2</v>
      </c>
      <c r="S154" s="3">
        <v>8.1612903225806441</v>
      </c>
      <c r="T154" s="3">
        <v>7.161290322580645</v>
      </c>
      <c r="U154" s="3">
        <v>7.7666666666666666</v>
      </c>
      <c r="V154" s="3">
        <v>8.4</v>
      </c>
      <c r="W154" s="3">
        <v>7.4</v>
      </c>
      <c r="X154" s="3">
        <v>6.8</v>
      </c>
      <c r="Y154" s="3">
        <v>5.9</v>
      </c>
      <c r="Z154" s="3">
        <v>6.4333333333333327</v>
      </c>
      <c r="AA154" s="3">
        <v>7.6129032258064511</v>
      </c>
      <c r="AB154" s="3">
        <v>8.5483870967741939</v>
      </c>
      <c r="AC154" s="3">
        <v>5.6333333333333329</v>
      </c>
      <c r="AD154" s="3">
        <v>6.6333333333333329</v>
      </c>
      <c r="AE154" s="3">
        <v>6.833333333333333</v>
      </c>
      <c r="AF154" s="3">
        <v>7.5483870967741922</v>
      </c>
      <c r="AG154" s="3">
        <v>7.6451612903225801</v>
      </c>
      <c r="AH154" s="3">
        <v>7.4838709677419342</v>
      </c>
      <c r="AI154" s="3">
        <v>6.6</v>
      </c>
      <c r="AJ154" s="3">
        <v>6.3666666666666663</v>
      </c>
      <c r="AK154" s="3">
        <v>5.9</v>
      </c>
      <c r="AL154" s="9"/>
      <c r="AM154" s="3">
        <v>7.9098360655737707</v>
      </c>
      <c r="AN154" s="3">
        <v>6.2802850356294533</v>
      </c>
      <c r="AO154" s="3">
        <v>6.6166666666666663</v>
      </c>
      <c r="AP154" s="3">
        <v>7.5302325581395353</v>
      </c>
      <c r="AQ154" s="9"/>
      <c r="AR154" s="3">
        <v>6.9546351084812628</v>
      </c>
      <c r="AS154" s="3">
        <v>6.9764918625678121</v>
      </c>
      <c r="AT154" s="9"/>
    </row>
    <row r="155" spans="1:46" x14ac:dyDescent="0.2">
      <c r="A155" s="10" t="s">
        <v>505</v>
      </c>
      <c r="B155" s="7"/>
      <c r="C155" s="48" t="s">
        <v>165</v>
      </c>
      <c r="D155" s="48" t="s">
        <v>166</v>
      </c>
      <c r="E155" s="48" t="s">
        <v>167</v>
      </c>
      <c r="F155" s="48" t="s">
        <v>168</v>
      </c>
      <c r="G155" s="48" t="s">
        <v>169</v>
      </c>
      <c r="H155" s="48" t="s">
        <v>170</v>
      </c>
      <c r="I155" s="48" t="s">
        <v>171</v>
      </c>
      <c r="J155" s="48" t="s">
        <v>172</v>
      </c>
      <c r="K155" s="48" t="s">
        <v>173</v>
      </c>
      <c r="L155" s="48" t="s">
        <v>174</v>
      </c>
      <c r="M155" s="48" t="s">
        <v>175</v>
      </c>
      <c r="N155" s="48" t="s">
        <v>176</v>
      </c>
      <c r="O155" s="48" t="s">
        <v>177</v>
      </c>
      <c r="P155" s="48" t="s">
        <v>178</v>
      </c>
      <c r="Q155" s="48" t="s">
        <v>179</v>
      </c>
      <c r="R155" s="48" t="s">
        <v>180</v>
      </c>
      <c r="S155" s="48" t="s">
        <v>181</v>
      </c>
      <c r="T155" s="48" t="s">
        <v>182</v>
      </c>
      <c r="U155" s="48" t="s">
        <v>183</v>
      </c>
      <c r="V155" s="48" t="s">
        <v>184</v>
      </c>
      <c r="W155" s="48" t="s">
        <v>185</v>
      </c>
      <c r="X155" s="48" t="s">
        <v>186</v>
      </c>
      <c r="Y155" s="48" t="s">
        <v>187</v>
      </c>
      <c r="Z155" s="48" t="s">
        <v>188</v>
      </c>
      <c r="AA155" s="48" t="s">
        <v>189</v>
      </c>
      <c r="AB155" s="48" t="s">
        <v>190</v>
      </c>
      <c r="AC155" s="48" t="s">
        <v>191</v>
      </c>
      <c r="AD155" s="48" t="s">
        <v>192</v>
      </c>
      <c r="AE155" s="48" t="s">
        <v>193</v>
      </c>
      <c r="AF155" s="48" t="s">
        <v>194</v>
      </c>
      <c r="AG155" s="48" t="s">
        <v>195</v>
      </c>
      <c r="AH155" s="48" t="s">
        <v>196</v>
      </c>
      <c r="AI155" s="48" t="s">
        <v>197</v>
      </c>
      <c r="AJ155" s="48" t="s">
        <v>198</v>
      </c>
      <c r="AK155" s="48" t="s">
        <v>199</v>
      </c>
      <c r="AL155" s="48"/>
      <c r="AM155" s="48" t="s">
        <v>202</v>
      </c>
      <c r="AN155" s="48" t="s">
        <v>203</v>
      </c>
      <c r="AO155" s="48" t="s">
        <v>204</v>
      </c>
      <c r="AP155" s="48" t="s">
        <v>205</v>
      </c>
      <c r="AQ155" s="48"/>
      <c r="AR155" s="48" t="s">
        <v>210</v>
      </c>
      <c r="AS155" s="48" t="s">
        <v>211</v>
      </c>
      <c r="AT155" s="48"/>
    </row>
    <row r="156" spans="1:46" x14ac:dyDescent="0.2">
      <c r="A156" s="6" t="s">
        <v>256</v>
      </c>
      <c r="B156" s="7"/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3">
        <v>3.3333333333333335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3">
        <v>3.3333333333333335</v>
      </c>
      <c r="S156" s="2">
        <v>0</v>
      </c>
      <c r="T156" s="3">
        <v>3.225806451612903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3">
        <v>3.3333333333333335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8"/>
      <c r="AM156" s="2">
        <v>0</v>
      </c>
      <c r="AN156" s="3">
        <v>0.95011876484560576</v>
      </c>
      <c r="AO156" s="2">
        <v>0</v>
      </c>
      <c r="AP156" s="2">
        <v>0</v>
      </c>
      <c r="AQ156" s="8"/>
      <c r="AR156" s="3">
        <v>0.39447731755424065</v>
      </c>
      <c r="AS156" s="3">
        <v>0.36166365280289331</v>
      </c>
      <c r="AT156" s="9"/>
    </row>
    <row r="157" spans="1:46" x14ac:dyDescent="0.2">
      <c r="A157" s="6" t="s">
        <v>257</v>
      </c>
      <c r="B157" s="7"/>
      <c r="C157" s="3">
        <v>6.666666666666667</v>
      </c>
      <c r="D157" s="2">
        <v>0</v>
      </c>
      <c r="E157" s="2">
        <v>0</v>
      </c>
      <c r="F157" s="2">
        <v>0</v>
      </c>
      <c r="G157" s="3">
        <v>6.666666666666667</v>
      </c>
      <c r="H157" s="3">
        <v>3.3333333333333335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3">
        <v>3.3333333333333335</v>
      </c>
      <c r="O157" s="2">
        <v>0</v>
      </c>
      <c r="P157" s="2">
        <v>0</v>
      </c>
      <c r="Q157" s="2">
        <v>0</v>
      </c>
      <c r="R157" s="3">
        <v>6.666666666666667</v>
      </c>
      <c r="S157" s="3">
        <v>3.225806451612903</v>
      </c>
      <c r="T157" s="3">
        <v>3.225806451612903</v>
      </c>
      <c r="U157" s="3">
        <v>3.3333333333333335</v>
      </c>
      <c r="V157" s="2">
        <v>0</v>
      </c>
      <c r="W157" s="2">
        <v>0</v>
      </c>
      <c r="X157" s="2">
        <v>0</v>
      </c>
      <c r="Y157" s="3">
        <v>6.666666666666667</v>
      </c>
      <c r="Z157" s="2">
        <v>0</v>
      </c>
      <c r="AA157" s="2">
        <v>0</v>
      </c>
      <c r="AB157" s="2">
        <v>0</v>
      </c>
      <c r="AC157" s="3">
        <v>3.3333333333333335</v>
      </c>
      <c r="AD157" s="2">
        <v>10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8"/>
      <c r="AM157" s="3">
        <v>1.639344262295082</v>
      </c>
      <c r="AN157" s="3">
        <v>2.8503562945368173</v>
      </c>
      <c r="AO157" s="3">
        <v>0.55555555555555558</v>
      </c>
      <c r="AP157" s="2">
        <v>0</v>
      </c>
      <c r="AQ157" s="8"/>
      <c r="AR157" s="3">
        <v>1.9723865877712032</v>
      </c>
      <c r="AS157" s="3">
        <v>1.2658227848101267</v>
      </c>
      <c r="AT157" s="9"/>
    </row>
    <row r="158" spans="1:46" x14ac:dyDescent="0.2">
      <c r="A158" s="6" t="s">
        <v>258</v>
      </c>
      <c r="B158" s="7"/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3">
        <v>6.666666666666667</v>
      </c>
      <c r="S158" s="2">
        <v>0</v>
      </c>
      <c r="T158" s="3">
        <v>3.225806451612903</v>
      </c>
      <c r="U158" s="3">
        <v>3.3333333333333335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8"/>
      <c r="AM158" s="3">
        <v>0.4098360655737705</v>
      </c>
      <c r="AN158" s="3">
        <v>0.71258907363420432</v>
      </c>
      <c r="AO158" s="2">
        <v>0</v>
      </c>
      <c r="AP158" s="2">
        <v>0</v>
      </c>
      <c r="AQ158" s="8"/>
      <c r="AR158" s="3">
        <v>0.78895463510848129</v>
      </c>
      <c r="AS158" s="2">
        <v>0</v>
      </c>
      <c r="AT158" s="8"/>
    </row>
    <row r="159" spans="1:46" x14ac:dyDescent="0.2">
      <c r="A159" s="6" t="s">
        <v>259</v>
      </c>
      <c r="B159" s="7"/>
      <c r="C159" s="2">
        <v>10</v>
      </c>
      <c r="D159" s="3">
        <v>3.3333333333333335</v>
      </c>
      <c r="E159" s="3">
        <v>53.333333333333336</v>
      </c>
      <c r="F159" s="2">
        <v>0</v>
      </c>
      <c r="G159" s="2">
        <v>10</v>
      </c>
      <c r="H159" s="2">
        <v>10</v>
      </c>
      <c r="I159" s="2">
        <v>0</v>
      </c>
      <c r="J159" s="2">
        <v>10</v>
      </c>
      <c r="K159" s="3">
        <v>3.3333333333333335</v>
      </c>
      <c r="L159" s="2">
        <v>0</v>
      </c>
      <c r="M159" s="2">
        <v>0</v>
      </c>
      <c r="N159" s="3">
        <v>26.666666666666668</v>
      </c>
      <c r="O159" s="3">
        <v>6.666666666666667</v>
      </c>
      <c r="P159" s="2">
        <v>0</v>
      </c>
      <c r="Q159" s="2">
        <v>0</v>
      </c>
      <c r="R159" s="3">
        <v>13.333333333333334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10</v>
      </c>
      <c r="Z159" s="3">
        <v>3.3333333333333335</v>
      </c>
      <c r="AA159" s="2">
        <v>0</v>
      </c>
      <c r="AB159" s="2">
        <v>0</v>
      </c>
      <c r="AC159" s="3">
        <v>6.666666666666667</v>
      </c>
      <c r="AD159" s="3">
        <v>3.3333333333333335</v>
      </c>
      <c r="AE159" s="2">
        <v>0</v>
      </c>
      <c r="AF159" s="3">
        <v>3.225806451612903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8"/>
      <c r="AM159" s="3">
        <v>1.639344262295082</v>
      </c>
      <c r="AN159" s="3">
        <v>10.451306413301662</v>
      </c>
      <c r="AO159" s="3">
        <v>1.1111111111111112</v>
      </c>
      <c r="AP159" s="3">
        <v>0.93023255813953487</v>
      </c>
      <c r="AQ159" s="9"/>
      <c r="AR159" s="3">
        <v>5.3254437869822491</v>
      </c>
      <c r="AS159" s="3">
        <v>4.5207956600361667</v>
      </c>
      <c r="AT159" s="9"/>
    </row>
    <row r="160" spans="1:46" x14ac:dyDescent="0.2">
      <c r="A160" s="6" t="s">
        <v>260</v>
      </c>
      <c r="B160" s="7"/>
      <c r="C160" s="2">
        <v>10</v>
      </c>
      <c r="D160" s="3">
        <v>13.333333333333334</v>
      </c>
      <c r="E160" s="3">
        <v>6.666666666666667</v>
      </c>
      <c r="F160" s="3">
        <v>23.333333333333332</v>
      </c>
      <c r="G160" s="2">
        <v>10</v>
      </c>
      <c r="H160" s="3">
        <v>3.3333333333333335</v>
      </c>
      <c r="I160" s="2">
        <v>10</v>
      </c>
      <c r="J160" s="2">
        <v>0</v>
      </c>
      <c r="K160" s="3">
        <v>3.3333333333333335</v>
      </c>
      <c r="L160" s="3">
        <v>6.666666666666667</v>
      </c>
      <c r="M160" s="2">
        <v>0</v>
      </c>
      <c r="N160" s="3">
        <v>6.666666666666667</v>
      </c>
      <c r="O160" s="2">
        <v>20</v>
      </c>
      <c r="P160" s="2">
        <v>0</v>
      </c>
      <c r="Q160" s="3">
        <v>3.225806451612903</v>
      </c>
      <c r="R160" s="2">
        <v>0</v>
      </c>
      <c r="S160" s="2">
        <v>0</v>
      </c>
      <c r="T160" s="3">
        <v>22.58064516129032</v>
      </c>
      <c r="U160" s="3">
        <v>3.3333333333333335</v>
      </c>
      <c r="V160" s="2">
        <v>0</v>
      </c>
      <c r="W160" s="2">
        <v>0</v>
      </c>
      <c r="X160" s="2">
        <v>0</v>
      </c>
      <c r="Y160" s="2">
        <v>0</v>
      </c>
      <c r="Z160" s="3">
        <v>3.3333333333333335</v>
      </c>
      <c r="AA160" s="2">
        <v>0</v>
      </c>
      <c r="AB160" s="2">
        <v>0</v>
      </c>
      <c r="AC160" s="3">
        <v>13.333333333333334</v>
      </c>
      <c r="AD160" s="3">
        <v>3.3333333333333335</v>
      </c>
      <c r="AE160" s="3">
        <v>6.666666666666667</v>
      </c>
      <c r="AF160" s="3">
        <v>9.67741935483871</v>
      </c>
      <c r="AG160" s="2">
        <v>0</v>
      </c>
      <c r="AH160" s="2">
        <v>0</v>
      </c>
      <c r="AI160" s="3">
        <v>16.666666666666664</v>
      </c>
      <c r="AJ160" s="3">
        <v>13.333333333333334</v>
      </c>
      <c r="AK160" s="3">
        <v>3.3333333333333335</v>
      </c>
      <c r="AL160" s="9"/>
      <c r="AM160" s="3">
        <v>4.5081967213114753</v>
      </c>
      <c r="AN160" s="3">
        <v>8.31353919239905</v>
      </c>
      <c r="AO160" s="3">
        <v>7.7777777777777777</v>
      </c>
      <c r="AP160" s="3">
        <v>1.8604651162790697</v>
      </c>
      <c r="AQ160" s="9"/>
      <c r="AR160" s="3">
        <v>6.5088757396449708</v>
      </c>
      <c r="AS160" s="3">
        <v>5.6057866184448457</v>
      </c>
      <c r="AT160" s="9"/>
    </row>
    <row r="161" spans="1:46" x14ac:dyDescent="0.2">
      <c r="A161" s="6" t="s">
        <v>261</v>
      </c>
      <c r="B161" s="7"/>
      <c r="C161" s="2">
        <v>10</v>
      </c>
      <c r="D161" s="3">
        <v>33.333333333333329</v>
      </c>
      <c r="E161" s="3">
        <v>13.333333333333334</v>
      </c>
      <c r="F161" s="2">
        <v>20</v>
      </c>
      <c r="G161" s="2">
        <v>20</v>
      </c>
      <c r="H161" s="2">
        <v>20</v>
      </c>
      <c r="I161" s="3">
        <v>16.666666666666664</v>
      </c>
      <c r="J161" s="3">
        <v>13.333333333333334</v>
      </c>
      <c r="K161" s="2">
        <v>20</v>
      </c>
      <c r="L161" s="3">
        <v>16.666666666666664</v>
      </c>
      <c r="M161" s="2">
        <v>0</v>
      </c>
      <c r="N161" s="2">
        <v>10</v>
      </c>
      <c r="O161" s="2">
        <v>20</v>
      </c>
      <c r="P161" s="3">
        <v>6.4516129032258061</v>
      </c>
      <c r="Q161" s="3">
        <v>9.67741935483871</v>
      </c>
      <c r="R161" s="3">
        <v>13.333333333333334</v>
      </c>
      <c r="S161" s="3">
        <v>6.4516129032258061</v>
      </c>
      <c r="T161" s="3">
        <v>25.806451612903224</v>
      </c>
      <c r="U161" s="3">
        <v>3.3333333333333335</v>
      </c>
      <c r="V161" s="3">
        <v>6.666666666666667</v>
      </c>
      <c r="W161" s="3">
        <v>16.666666666666664</v>
      </c>
      <c r="X161" s="2">
        <v>20</v>
      </c>
      <c r="Y161" s="3">
        <v>13.333333333333334</v>
      </c>
      <c r="Z161" s="3">
        <v>13.333333333333334</v>
      </c>
      <c r="AA161" s="2">
        <v>0</v>
      </c>
      <c r="AB161" s="2">
        <v>0</v>
      </c>
      <c r="AC161" s="2">
        <v>20</v>
      </c>
      <c r="AD161" s="3">
        <v>36.666666666666664</v>
      </c>
      <c r="AE161" s="2">
        <v>20</v>
      </c>
      <c r="AF161" s="2">
        <v>0</v>
      </c>
      <c r="AG161" s="3">
        <v>12.903225806451612</v>
      </c>
      <c r="AH161" s="3">
        <v>6.4516129032258061</v>
      </c>
      <c r="AI161" s="3">
        <v>23.333333333333332</v>
      </c>
      <c r="AJ161" s="3">
        <v>3.3333333333333335</v>
      </c>
      <c r="AK161" s="3">
        <v>16.666666666666664</v>
      </c>
      <c r="AL161" s="9"/>
      <c r="AM161" s="3">
        <v>11.885245901639344</v>
      </c>
      <c r="AN161" s="3">
        <v>18.052256532066508</v>
      </c>
      <c r="AO161" s="2">
        <v>15</v>
      </c>
      <c r="AP161" s="3">
        <v>6.9767441860465116</v>
      </c>
      <c r="AQ161" s="9"/>
      <c r="AR161" s="3">
        <v>15.187376725838265</v>
      </c>
      <c r="AS161" s="3">
        <v>12.658227848101266</v>
      </c>
      <c r="AT161" s="9"/>
    </row>
    <row r="162" spans="1:46" x14ac:dyDescent="0.2">
      <c r="A162" s="6" t="s">
        <v>262</v>
      </c>
      <c r="B162" s="7"/>
      <c r="C162" s="3">
        <v>26.666666666666668</v>
      </c>
      <c r="D162" s="2">
        <v>20</v>
      </c>
      <c r="E162" s="3">
        <v>16.666666666666664</v>
      </c>
      <c r="F162" s="3">
        <v>36.666666666666664</v>
      </c>
      <c r="G162" s="3">
        <v>16.666666666666664</v>
      </c>
      <c r="H162" s="3">
        <v>16.666666666666664</v>
      </c>
      <c r="I162" s="3">
        <v>36.666666666666664</v>
      </c>
      <c r="J162" s="3">
        <v>16.666666666666664</v>
      </c>
      <c r="K162" s="3">
        <v>3.3333333333333335</v>
      </c>
      <c r="L162" s="2">
        <v>10</v>
      </c>
      <c r="M162" s="3">
        <v>12.903225806451612</v>
      </c>
      <c r="N162" s="3">
        <v>43.333333333333336</v>
      </c>
      <c r="O162" s="3">
        <v>36.666666666666664</v>
      </c>
      <c r="P162" s="3">
        <v>25.806451612903224</v>
      </c>
      <c r="Q162" s="3">
        <v>22.58064516129032</v>
      </c>
      <c r="R162" s="3">
        <v>46.666666666666664</v>
      </c>
      <c r="S162" s="3">
        <v>12.903225806451612</v>
      </c>
      <c r="T162" s="3">
        <v>22.58064516129032</v>
      </c>
      <c r="U162" s="3">
        <v>16.666666666666664</v>
      </c>
      <c r="V162" s="3">
        <v>13.333333333333334</v>
      </c>
      <c r="W162" s="2">
        <v>30</v>
      </c>
      <c r="X162" s="3">
        <v>56.666666666666664</v>
      </c>
      <c r="Y162" s="3">
        <v>36.666666666666664</v>
      </c>
      <c r="Z162" s="3">
        <v>53.333333333333336</v>
      </c>
      <c r="AA162" s="3">
        <v>29.032258064516132</v>
      </c>
      <c r="AB162" s="3">
        <v>16.129032258064516</v>
      </c>
      <c r="AC162" s="3">
        <v>43.333333333333336</v>
      </c>
      <c r="AD162" s="3">
        <v>26.666666666666668</v>
      </c>
      <c r="AE162" s="2">
        <v>50</v>
      </c>
      <c r="AF162" s="3">
        <v>19.35483870967742</v>
      </c>
      <c r="AG162" s="3">
        <v>9.67741935483871</v>
      </c>
      <c r="AH162" s="3">
        <v>35.483870967741936</v>
      </c>
      <c r="AI162" s="3">
        <v>46.666666666666664</v>
      </c>
      <c r="AJ162" s="3">
        <v>66.666666666666657</v>
      </c>
      <c r="AK162" s="3">
        <v>76.666666666666671</v>
      </c>
      <c r="AL162" s="9"/>
      <c r="AM162" s="3">
        <v>17.21311475409836</v>
      </c>
      <c r="AN162" s="3">
        <v>29.691211401425178</v>
      </c>
      <c r="AO162" s="3">
        <v>50.555555555555557</v>
      </c>
      <c r="AP162" s="3">
        <v>27.441860465116282</v>
      </c>
      <c r="AQ162" s="9"/>
      <c r="AR162" s="3">
        <v>28.205128205128204</v>
      </c>
      <c r="AS162" s="3">
        <v>31.464737793851715</v>
      </c>
      <c r="AT162" s="9"/>
    </row>
    <row r="163" spans="1:46" x14ac:dyDescent="0.2">
      <c r="A163" s="6" t="s">
        <v>263</v>
      </c>
      <c r="B163" s="7"/>
      <c r="C163" s="2">
        <v>20</v>
      </c>
      <c r="D163" s="3">
        <v>23.333333333333332</v>
      </c>
      <c r="E163" s="3">
        <v>3.3333333333333335</v>
      </c>
      <c r="F163" s="3">
        <v>13.333333333333334</v>
      </c>
      <c r="G163" s="3">
        <v>26.666666666666668</v>
      </c>
      <c r="H163" s="3">
        <v>6.666666666666667</v>
      </c>
      <c r="I163" s="2">
        <v>20</v>
      </c>
      <c r="J163" s="3">
        <v>6.666666666666667</v>
      </c>
      <c r="K163" s="2">
        <v>10</v>
      </c>
      <c r="L163" s="2">
        <v>30</v>
      </c>
      <c r="M163" s="3">
        <v>61.29032258064516</v>
      </c>
      <c r="N163" s="3">
        <v>3.3333333333333335</v>
      </c>
      <c r="O163" s="2">
        <v>10</v>
      </c>
      <c r="P163" s="3">
        <v>32.258064516129032</v>
      </c>
      <c r="Q163" s="3">
        <v>45.161290322580641</v>
      </c>
      <c r="R163" s="3">
        <v>3.3333333333333335</v>
      </c>
      <c r="S163" s="3">
        <v>41.935483870967744</v>
      </c>
      <c r="T163" s="3">
        <v>19.35483870967742</v>
      </c>
      <c r="U163" s="3">
        <v>33.333333333333329</v>
      </c>
      <c r="V163" s="2">
        <v>30</v>
      </c>
      <c r="W163" s="2">
        <v>30</v>
      </c>
      <c r="X163" s="2">
        <v>0</v>
      </c>
      <c r="Y163" s="3">
        <v>13.333333333333334</v>
      </c>
      <c r="Z163" s="3">
        <v>26.666666666666668</v>
      </c>
      <c r="AA163" s="3">
        <v>38.70967741935484</v>
      </c>
      <c r="AB163" s="3">
        <v>51.612903225806448</v>
      </c>
      <c r="AC163" s="3">
        <v>3.3333333333333335</v>
      </c>
      <c r="AD163" s="3">
        <v>6.666666666666667</v>
      </c>
      <c r="AE163" s="2">
        <v>10</v>
      </c>
      <c r="AF163" s="3">
        <v>22.58064516129032</v>
      </c>
      <c r="AG163" s="3">
        <v>35.483870967741936</v>
      </c>
      <c r="AH163" s="3">
        <v>22.58064516129032</v>
      </c>
      <c r="AI163" s="3">
        <v>13.333333333333334</v>
      </c>
      <c r="AJ163" s="3">
        <v>6.666666666666667</v>
      </c>
      <c r="AK163" s="3">
        <v>3.3333333333333335</v>
      </c>
      <c r="AL163" s="9"/>
      <c r="AM163" s="3">
        <v>36.885245901639344</v>
      </c>
      <c r="AN163" s="3">
        <v>10.451306413301662</v>
      </c>
      <c r="AO163" s="3">
        <v>9.4444444444444446</v>
      </c>
      <c r="AP163" s="3">
        <v>32.558139534883722</v>
      </c>
      <c r="AQ163" s="9"/>
      <c r="AR163" s="3">
        <v>21.301775147928996</v>
      </c>
      <c r="AS163" s="3">
        <v>20.433996383363471</v>
      </c>
      <c r="AT163" s="9"/>
    </row>
    <row r="164" spans="1:46" x14ac:dyDescent="0.2">
      <c r="A164" s="6" t="s">
        <v>264</v>
      </c>
      <c r="B164" s="7"/>
      <c r="C164" s="3">
        <v>16.666666666666664</v>
      </c>
      <c r="D164" s="3">
        <v>6.666666666666667</v>
      </c>
      <c r="E164" s="3">
        <v>6.666666666666667</v>
      </c>
      <c r="F164" s="3">
        <v>6.666666666666667</v>
      </c>
      <c r="G164" s="2">
        <v>10</v>
      </c>
      <c r="H164" s="3">
        <v>36.666666666666664</v>
      </c>
      <c r="I164" s="3">
        <v>16.666666666666664</v>
      </c>
      <c r="J164" s="3">
        <v>53.333333333333336</v>
      </c>
      <c r="K164" s="2">
        <v>60</v>
      </c>
      <c r="L164" s="2">
        <v>10</v>
      </c>
      <c r="M164" s="3">
        <v>6.4516129032258061</v>
      </c>
      <c r="N164" s="3">
        <v>6.666666666666667</v>
      </c>
      <c r="O164" s="3">
        <v>6.666666666666667</v>
      </c>
      <c r="P164" s="3">
        <v>22.58064516129032</v>
      </c>
      <c r="Q164" s="3">
        <v>12.903225806451612</v>
      </c>
      <c r="R164" s="3">
        <v>6.666666666666667</v>
      </c>
      <c r="S164" s="3">
        <v>25.806451612903224</v>
      </c>
      <c r="T164" s="2">
        <v>0</v>
      </c>
      <c r="U164" s="2">
        <v>10</v>
      </c>
      <c r="V164" s="3">
        <v>16.666666666666664</v>
      </c>
      <c r="W164" s="2">
        <v>10</v>
      </c>
      <c r="X164" s="3">
        <v>23.333333333333332</v>
      </c>
      <c r="Y164" s="2">
        <v>20</v>
      </c>
      <c r="Z164" s="2">
        <v>0</v>
      </c>
      <c r="AA164" s="3">
        <v>12.903225806451612</v>
      </c>
      <c r="AB164" s="3">
        <v>19.35483870967742</v>
      </c>
      <c r="AC164" s="2">
        <v>10</v>
      </c>
      <c r="AD164" s="2">
        <v>10</v>
      </c>
      <c r="AE164" s="3">
        <v>13.333333333333334</v>
      </c>
      <c r="AF164" s="3">
        <v>9.67741935483871</v>
      </c>
      <c r="AG164" s="3">
        <v>16.129032258064516</v>
      </c>
      <c r="AH164" s="3">
        <v>22.58064516129032</v>
      </c>
      <c r="AI164" s="2">
        <v>0</v>
      </c>
      <c r="AJ164" s="2">
        <v>10</v>
      </c>
      <c r="AK164" s="2">
        <v>0</v>
      </c>
      <c r="AL164" s="8"/>
      <c r="AM164" s="3">
        <v>13.114754098360656</v>
      </c>
      <c r="AN164" s="3">
        <v>18.527315914489311</v>
      </c>
      <c r="AO164" s="2">
        <v>10</v>
      </c>
      <c r="AP164" s="3">
        <v>13.023255813953488</v>
      </c>
      <c r="AQ164" s="9"/>
      <c r="AR164" s="3">
        <v>14.201183431952662</v>
      </c>
      <c r="AS164" s="3">
        <v>15.18987341772152</v>
      </c>
      <c r="AT164" s="9"/>
    </row>
    <row r="165" spans="1:46" x14ac:dyDescent="0.2">
      <c r="A165" s="6" t="s">
        <v>265</v>
      </c>
      <c r="B165" s="7"/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3">
        <v>26.666666666666668</v>
      </c>
      <c r="M165" s="3">
        <v>19.35483870967742</v>
      </c>
      <c r="N165" s="2">
        <v>0</v>
      </c>
      <c r="O165" s="2">
        <v>0</v>
      </c>
      <c r="P165" s="3">
        <v>12.903225806451612</v>
      </c>
      <c r="Q165" s="3">
        <v>6.4516129032258061</v>
      </c>
      <c r="R165" s="2">
        <v>0</v>
      </c>
      <c r="S165" s="3">
        <v>9.67741935483871</v>
      </c>
      <c r="T165" s="2">
        <v>0</v>
      </c>
      <c r="U165" s="3">
        <v>26.666666666666668</v>
      </c>
      <c r="V165" s="3">
        <v>33.333333333333329</v>
      </c>
      <c r="W165" s="3">
        <v>13.333333333333334</v>
      </c>
      <c r="X165" s="2">
        <v>0</v>
      </c>
      <c r="Y165" s="2">
        <v>0</v>
      </c>
      <c r="Z165" s="2">
        <v>0</v>
      </c>
      <c r="AA165" s="3">
        <v>19.35483870967742</v>
      </c>
      <c r="AB165" s="3">
        <v>12.903225806451612</v>
      </c>
      <c r="AC165" s="2">
        <v>0</v>
      </c>
      <c r="AD165" s="2">
        <v>0</v>
      </c>
      <c r="AE165" s="2">
        <v>0</v>
      </c>
      <c r="AF165" s="3">
        <v>35.483870967741936</v>
      </c>
      <c r="AG165" s="3">
        <v>25.806451612903224</v>
      </c>
      <c r="AH165" s="3">
        <v>12.903225806451612</v>
      </c>
      <c r="AI165" s="2">
        <v>0</v>
      </c>
      <c r="AJ165" s="2">
        <v>0</v>
      </c>
      <c r="AK165" s="2">
        <v>0</v>
      </c>
      <c r="AL165" s="8"/>
      <c r="AM165" s="3">
        <v>12.704918032786885</v>
      </c>
      <c r="AN165" s="2">
        <v>0</v>
      </c>
      <c r="AO165" s="3">
        <v>5.5555555555555554</v>
      </c>
      <c r="AP165" s="3">
        <v>17.209302325581397</v>
      </c>
      <c r="AQ165" s="9"/>
      <c r="AR165" s="3">
        <v>6.1143984220907299</v>
      </c>
      <c r="AS165" s="3">
        <v>8.4990958408679926</v>
      </c>
      <c r="AT165" s="9"/>
    </row>
    <row r="166" spans="1:46" x14ac:dyDescent="0.2">
      <c r="A166" s="6" t="s">
        <v>217</v>
      </c>
      <c r="B166" s="7"/>
      <c r="C166" s="3">
        <v>6.6</v>
      </c>
      <c r="D166" s="3">
        <v>6.6666666666666652</v>
      </c>
      <c r="E166" s="3">
        <v>5.3</v>
      </c>
      <c r="F166" s="3">
        <v>6.6</v>
      </c>
      <c r="G166" s="3">
        <v>6.4333333333333336</v>
      </c>
      <c r="H166" s="3">
        <v>6.8666666666666663</v>
      </c>
      <c r="I166" s="3">
        <v>7.1666666666666661</v>
      </c>
      <c r="J166" s="3">
        <v>7.7</v>
      </c>
      <c r="K166" s="3">
        <v>7.9333333333333336</v>
      </c>
      <c r="L166" s="2">
        <v>8</v>
      </c>
      <c r="M166" s="3">
        <v>8.32258064516129</v>
      </c>
      <c r="N166" s="3">
        <v>5.9666666666666668</v>
      </c>
      <c r="O166" s="3">
        <v>6.4333333333333327</v>
      </c>
      <c r="P166" s="3">
        <v>8.0967741935483861</v>
      </c>
      <c r="Q166" s="3">
        <v>7.7419354838709671</v>
      </c>
      <c r="R166" s="3">
        <v>5.833333333333333</v>
      </c>
      <c r="S166" s="2">
        <v>8</v>
      </c>
      <c r="T166" s="2">
        <v>6</v>
      </c>
      <c r="U166" s="3">
        <v>7.9333333333333336</v>
      </c>
      <c r="V166" s="3">
        <v>8.5666666666666664</v>
      </c>
      <c r="W166" s="3">
        <v>7.7333333333333343</v>
      </c>
      <c r="X166" s="3">
        <v>7.2666666666666657</v>
      </c>
      <c r="Y166" s="3">
        <v>6.7666666666666666</v>
      </c>
      <c r="Z166" s="3">
        <v>6.9666666666666668</v>
      </c>
      <c r="AA166" s="3">
        <v>8.2258064516129039</v>
      </c>
      <c r="AB166" s="3">
        <v>8.2903225806451619</v>
      </c>
      <c r="AC166" s="3">
        <v>6.4</v>
      </c>
      <c r="AD166" s="3">
        <v>6.0333333333333341</v>
      </c>
      <c r="AE166" s="3">
        <v>7.0333333333333332</v>
      </c>
      <c r="AF166" s="3">
        <v>8.193548387096774</v>
      </c>
      <c r="AG166" s="3">
        <v>8.32258064516129</v>
      </c>
      <c r="AH166" s="2">
        <v>8</v>
      </c>
      <c r="AI166" s="3">
        <v>6.5666666666666655</v>
      </c>
      <c r="AJ166" s="3">
        <v>6.9666666666666668</v>
      </c>
      <c r="AK166" s="3">
        <v>6.8</v>
      </c>
      <c r="AL166" s="9"/>
      <c r="AM166" s="3">
        <v>7.6557377049180335</v>
      </c>
      <c r="AN166" s="3">
        <v>6.5866983372921615</v>
      </c>
      <c r="AO166" s="3">
        <v>7.094444444444445</v>
      </c>
      <c r="AP166" s="3">
        <v>7.967441860465116</v>
      </c>
      <c r="AQ166" s="9"/>
      <c r="AR166" s="3">
        <v>7.0848126232741606</v>
      </c>
      <c r="AS166" s="3">
        <v>7.3037974683544302</v>
      </c>
      <c r="AT166" s="9"/>
    </row>
    <row r="167" spans="1:46" x14ac:dyDescent="0.2">
      <c r="A167" s="10" t="s">
        <v>506</v>
      </c>
      <c r="B167" s="7"/>
      <c r="C167" s="48" t="s">
        <v>165</v>
      </c>
      <c r="D167" s="48" t="s">
        <v>166</v>
      </c>
      <c r="E167" s="48" t="s">
        <v>167</v>
      </c>
      <c r="F167" s="48" t="s">
        <v>168</v>
      </c>
      <c r="G167" s="48" t="s">
        <v>169</v>
      </c>
      <c r="H167" s="48" t="s">
        <v>170</v>
      </c>
      <c r="I167" s="48" t="s">
        <v>171</v>
      </c>
      <c r="J167" s="48" t="s">
        <v>172</v>
      </c>
      <c r="K167" s="48" t="s">
        <v>173</v>
      </c>
      <c r="L167" s="48" t="s">
        <v>174</v>
      </c>
      <c r="M167" s="48" t="s">
        <v>175</v>
      </c>
      <c r="N167" s="48" t="s">
        <v>176</v>
      </c>
      <c r="O167" s="48" t="s">
        <v>177</v>
      </c>
      <c r="P167" s="48" t="s">
        <v>178</v>
      </c>
      <c r="Q167" s="48" t="s">
        <v>179</v>
      </c>
      <c r="R167" s="48" t="s">
        <v>180</v>
      </c>
      <c r="S167" s="48" t="s">
        <v>181</v>
      </c>
      <c r="T167" s="48" t="s">
        <v>182</v>
      </c>
      <c r="U167" s="48" t="s">
        <v>183</v>
      </c>
      <c r="V167" s="48" t="s">
        <v>184</v>
      </c>
      <c r="W167" s="48" t="s">
        <v>185</v>
      </c>
      <c r="X167" s="48" t="s">
        <v>186</v>
      </c>
      <c r="Y167" s="48" t="s">
        <v>187</v>
      </c>
      <c r="Z167" s="48" t="s">
        <v>188</v>
      </c>
      <c r="AA167" s="48" t="s">
        <v>189</v>
      </c>
      <c r="AB167" s="48" t="s">
        <v>190</v>
      </c>
      <c r="AC167" s="48" t="s">
        <v>191</v>
      </c>
      <c r="AD167" s="48" t="s">
        <v>192</v>
      </c>
      <c r="AE167" s="48" t="s">
        <v>193</v>
      </c>
      <c r="AF167" s="48" t="s">
        <v>194</v>
      </c>
      <c r="AG167" s="48" t="s">
        <v>195</v>
      </c>
      <c r="AH167" s="48" t="s">
        <v>196</v>
      </c>
      <c r="AI167" s="48" t="s">
        <v>197</v>
      </c>
      <c r="AJ167" s="48" t="s">
        <v>198</v>
      </c>
      <c r="AK167" s="48" t="s">
        <v>199</v>
      </c>
      <c r="AL167" s="48"/>
      <c r="AM167" s="48" t="s">
        <v>202</v>
      </c>
      <c r="AN167" s="48" t="s">
        <v>203</v>
      </c>
      <c r="AO167" s="48" t="s">
        <v>204</v>
      </c>
      <c r="AP167" s="48" t="s">
        <v>205</v>
      </c>
      <c r="AQ167" s="48"/>
      <c r="AR167" s="48" t="s">
        <v>210</v>
      </c>
      <c r="AS167" s="48" t="s">
        <v>211</v>
      </c>
      <c r="AT167" s="48"/>
    </row>
    <row r="168" spans="1:46" x14ac:dyDescent="0.2">
      <c r="A168" s="6" t="s">
        <v>256</v>
      </c>
      <c r="B168" s="7"/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3">
        <v>3.225806451612903</v>
      </c>
      <c r="Q168" s="2">
        <v>0</v>
      </c>
      <c r="R168" s="2">
        <v>0</v>
      </c>
      <c r="S168" s="2">
        <v>0</v>
      </c>
      <c r="T168" s="3">
        <v>3.225806451612903</v>
      </c>
      <c r="U168" s="3">
        <v>3.3333333333333335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3">
        <v>6.666666666666667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8"/>
      <c r="AM168" s="3">
        <v>0.81967213114754101</v>
      </c>
      <c r="AN168" s="3">
        <v>0.7142857142857143</v>
      </c>
      <c r="AO168" s="2">
        <v>0</v>
      </c>
      <c r="AP168" s="2">
        <v>0</v>
      </c>
      <c r="AQ168" s="8"/>
      <c r="AR168" s="3">
        <v>0.19723865877712032</v>
      </c>
      <c r="AS168" s="3">
        <v>0.72463768115942029</v>
      </c>
      <c r="AT168" s="9"/>
    </row>
    <row r="169" spans="1:46" x14ac:dyDescent="0.2">
      <c r="A169" s="6" t="s">
        <v>257</v>
      </c>
      <c r="B169" s="7"/>
      <c r="C169" s="3">
        <v>6.666666666666667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3">
        <v>6.666666666666667</v>
      </c>
      <c r="S169" s="2">
        <v>0</v>
      </c>
      <c r="T169" s="2">
        <v>0</v>
      </c>
      <c r="U169" s="2">
        <v>10</v>
      </c>
      <c r="V169" s="2">
        <v>0</v>
      </c>
      <c r="W169" s="2">
        <v>0</v>
      </c>
      <c r="X169" s="2">
        <v>0</v>
      </c>
      <c r="Y169" s="3">
        <v>3.3333333333333335</v>
      </c>
      <c r="Z169" s="2">
        <v>0</v>
      </c>
      <c r="AA169" s="2">
        <v>0</v>
      </c>
      <c r="AB169" s="2">
        <v>0</v>
      </c>
      <c r="AC169" s="3">
        <v>3.3333333333333335</v>
      </c>
      <c r="AD169" s="2">
        <v>0</v>
      </c>
      <c r="AE169" s="2">
        <v>0</v>
      </c>
      <c r="AF169" s="3">
        <v>3.225806451612903</v>
      </c>
      <c r="AG169" s="2">
        <v>0</v>
      </c>
      <c r="AH169" s="2">
        <v>0</v>
      </c>
      <c r="AI169" s="3">
        <v>3.3333333333333335</v>
      </c>
      <c r="AJ169" s="2">
        <v>0</v>
      </c>
      <c r="AK169" s="2">
        <v>0</v>
      </c>
      <c r="AL169" s="8"/>
      <c r="AM169" s="3">
        <v>1.2295081967213115</v>
      </c>
      <c r="AN169" s="3">
        <v>1.1904761904761905</v>
      </c>
      <c r="AO169" s="3">
        <v>1.1111111111111112</v>
      </c>
      <c r="AP169" s="3">
        <v>0.46511627906976744</v>
      </c>
      <c r="AQ169" s="9"/>
      <c r="AR169" s="3">
        <v>0.78895463510848129</v>
      </c>
      <c r="AS169" s="3">
        <v>1.2681159420289856</v>
      </c>
      <c r="AT169" s="9"/>
    </row>
    <row r="170" spans="1:46" x14ac:dyDescent="0.2">
      <c r="A170" s="6" t="s">
        <v>258</v>
      </c>
      <c r="B170" s="7"/>
      <c r="C170" s="2">
        <v>0</v>
      </c>
      <c r="D170" s="2">
        <v>0</v>
      </c>
      <c r="E170" s="3">
        <v>16.666666666666664</v>
      </c>
      <c r="F170" s="2">
        <v>0</v>
      </c>
      <c r="G170" s="3">
        <v>3.3333333333333335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3">
        <v>3.4482758620689653</v>
      </c>
      <c r="O170" s="2">
        <v>0</v>
      </c>
      <c r="P170" s="2">
        <v>0</v>
      </c>
      <c r="Q170" s="2">
        <v>0</v>
      </c>
      <c r="R170" s="3">
        <v>13.333333333333334</v>
      </c>
      <c r="S170" s="2">
        <v>0</v>
      </c>
      <c r="T170" s="3">
        <v>3.225806451612903</v>
      </c>
      <c r="U170" s="2">
        <v>0</v>
      </c>
      <c r="V170" s="3">
        <v>3.3333333333333335</v>
      </c>
      <c r="W170" s="2">
        <v>0</v>
      </c>
      <c r="X170" s="2">
        <v>0</v>
      </c>
      <c r="Y170" s="3">
        <v>3.3333333333333335</v>
      </c>
      <c r="Z170" s="3">
        <v>3.3333333333333335</v>
      </c>
      <c r="AA170" s="2">
        <v>0</v>
      </c>
      <c r="AB170" s="2">
        <v>0</v>
      </c>
      <c r="AC170" s="3">
        <v>6.666666666666667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8"/>
      <c r="AM170" s="3">
        <v>0.4098360655737705</v>
      </c>
      <c r="AN170" s="3">
        <v>2.8571428571428572</v>
      </c>
      <c r="AO170" s="3">
        <v>1.6666666666666667</v>
      </c>
      <c r="AP170" s="3">
        <v>0.46511627906976744</v>
      </c>
      <c r="AQ170" s="9"/>
      <c r="AR170" s="3">
        <v>2.1696252465483234</v>
      </c>
      <c r="AS170" s="3">
        <v>1.0869565217391304</v>
      </c>
      <c r="AT170" s="9"/>
    </row>
    <row r="171" spans="1:46" x14ac:dyDescent="0.2">
      <c r="A171" s="6" t="s">
        <v>259</v>
      </c>
      <c r="B171" s="7"/>
      <c r="C171" s="3">
        <v>13.333333333333334</v>
      </c>
      <c r="D171" s="3">
        <v>3.3333333333333335</v>
      </c>
      <c r="E171" s="2">
        <v>20</v>
      </c>
      <c r="F171" s="2">
        <v>0</v>
      </c>
      <c r="G171" s="2">
        <v>10</v>
      </c>
      <c r="H171" s="2">
        <v>10</v>
      </c>
      <c r="I171" s="2">
        <v>0</v>
      </c>
      <c r="J171" s="3">
        <v>6.666666666666667</v>
      </c>
      <c r="K171" s="3">
        <v>6.666666666666667</v>
      </c>
      <c r="L171" s="2">
        <v>10</v>
      </c>
      <c r="M171" s="2">
        <v>0</v>
      </c>
      <c r="N171" s="3">
        <v>20.689655172413794</v>
      </c>
      <c r="O171" s="2">
        <v>10</v>
      </c>
      <c r="P171" s="2">
        <v>0</v>
      </c>
      <c r="Q171" s="2">
        <v>0</v>
      </c>
      <c r="R171" s="3">
        <v>3.3333333333333335</v>
      </c>
      <c r="S171" s="3">
        <v>6.4516129032258061</v>
      </c>
      <c r="T171" s="2">
        <v>0</v>
      </c>
      <c r="U171" s="2">
        <v>0</v>
      </c>
      <c r="V171" s="2">
        <v>0</v>
      </c>
      <c r="W171" s="3">
        <v>3.3333333333333335</v>
      </c>
      <c r="X171" s="3">
        <v>3.3333333333333335</v>
      </c>
      <c r="Y171" s="2">
        <v>0</v>
      </c>
      <c r="Z171" s="2">
        <v>0</v>
      </c>
      <c r="AA171" s="2">
        <v>0</v>
      </c>
      <c r="AB171" s="2">
        <v>0</v>
      </c>
      <c r="AC171" s="3">
        <v>3.3333333333333335</v>
      </c>
      <c r="AD171" s="3">
        <v>6.666666666666667</v>
      </c>
      <c r="AE171" s="2">
        <v>0</v>
      </c>
      <c r="AF171" s="2">
        <v>0</v>
      </c>
      <c r="AG171" s="2">
        <v>0</v>
      </c>
      <c r="AH171" s="2">
        <v>0</v>
      </c>
      <c r="AI171" s="3">
        <v>3.3333333333333335</v>
      </c>
      <c r="AJ171" s="2">
        <v>0</v>
      </c>
      <c r="AK171" s="3">
        <v>3.3333333333333335</v>
      </c>
      <c r="AL171" s="9"/>
      <c r="AM171" s="3">
        <v>3.6885245901639343</v>
      </c>
      <c r="AN171" s="3">
        <v>6.9047619047619051</v>
      </c>
      <c r="AO171" s="3">
        <v>2.2222222222222223</v>
      </c>
      <c r="AP171" s="3">
        <v>0.46511627906976744</v>
      </c>
      <c r="AQ171" s="9"/>
      <c r="AR171" s="3">
        <v>4.5364891518737673</v>
      </c>
      <c r="AS171" s="3">
        <v>3.6231884057971016</v>
      </c>
      <c r="AT171" s="9"/>
    </row>
    <row r="172" spans="1:46" x14ac:dyDescent="0.2">
      <c r="A172" s="6" t="s">
        <v>260</v>
      </c>
      <c r="B172" s="7"/>
      <c r="C172" s="3">
        <v>23.333333333333332</v>
      </c>
      <c r="D172" s="2">
        <v>10</v>
      </c>
      <c r="E172" s="3">
        <v>6.666666666666667</v>
      </c>
      <c r="F172" s="2">
        <v>30</v>
      </c>
      <c r="G172" s="3">
        <v>13.333333333333334</v>
      </c>
      <c r="H172" s="3">
        <v>3.3333333333333335</v>
      </c>
      <c r="I172" s="2">
        <v>10</v>
      </c>
      <c r="J172" s="3">
        <v>3.3333333333333335</v>
      </c>
      <c r="K172" s="3">
        <v>3.3333333333333335</v>
      </c>
      <c r="L172" s="3">
        <v>23.333333333333332</v>
      </c>
      <c r="M172" s="2">
        <v>0</v>
      </c>
      <c r="N172" s="3">
        <v>24.137931034482758</v>
      </c>
      <c r="O172" s="3">
        <v>33.333333333333329</v>
      </c>
      <c r="P172" s="3">
        <v>3.225806451612903</v>
      </c>
      <c r="Q172" s="3">
        <v>6.4516129032258061</v>
      </c>
      <c r="R172" s="3">
        <v>6.666666666666667</v>
      </c>
      <c r="S172" s="2">
        <v>0</v>
      </c>
      <c r="T172" s="3">
        <v>16.129032258064516</v>
      </c>
      <c r="U172" s="3">
        <v>16.666666666666664</v>
      </c>
      <c r="V172" s="3">
        <v>6.666666666666667</v>
      </c>
      <c r="W172" s="3">
        <v>3.3333333333333335</v>
      </c>
      <c r="X172" s="2">
        <v>0</v>
      </c>
      <c r="Y172" s="3">
        <v>3.3333333333333335</v>
      </c>
      <c r="Z172" s="3">
        <v>3.3333333333333335</v>
      </c>
      <c r="AA172" s="3">
        <v>3.225806451612903</v>
      </c>
      <c r="AB172" s="2">
        <v>0</v>
      </c>
      <c r="AC172" s="3">
        <v>23.333333333333332</v>
      </c>
      <c r="AD172" s="2">
        <v>0</v>
      </c>
      <c r="AE172" s="3">
        <v>13.333333333333334</v>
      </c>
      <c r="AF172" s="3">
        <v>12.903225806451612</v>
      </c>
      <c r="AG172" s="2">
        <v>0</v>
      </c>
      <c r="AH172" s="3">
        <v>6.4516129032258061</v>
      </c>
      <c r="AI172" s="3">
        <v>26.666666666666668</v>
      </c>
      <c r="AJ172" s="3">
        <v>23.333333333333332</v>
      </c>
      <c r="AK172" s="3">
        <v>26.666666666666668</v>
      </c>
      <c r="AL172" s="9"/>
      <c r="AM172" s="3">
        <v>9.0163934426229506</v>
      </c>
      <c r="AN172" s="3">
        <v>12.619047619047619</v>
      </c>
      <c r="AO172" s="3">
        <v>17.777777777777779</v>
      </c>
      <c r="AP172" s="3">
        <v>4.1860465116279073</v>
      </c>
      <c r="AQ172" s="9"/>
      <c r="AR172" s="3">
        <v>11.637080867850099</v>
      </c>
      <c r="AS172" s="3">
        <v>10.326086956521738</v>
      </c>
      <c r="AT172" s="9"/>
    </row>
    <row r="173" spans="1:46" x14ac:dyDescent="0.2">
      <c r="A173" s="6" t="s">
        <v>261</v>
      </c>
      <c r="B173" s="7"/>
      <c r="C173" s="2">
        <v>10</v>
      </c>
      <c r="D173" s="2">
        <v>30</v>
      </c>
      <c r="E173" s="3">
        <v>13.333333333333334</v>
      </c>
      <c r="F173" s="3">
        <v>23.333333333333332</v>
      </c>
      <c r="G173" s="3">
        <v>33.333333333333329</v>
      </c>
      <c r="H173" s="2">
        <v>20</v>
      </c>
      <c r="I173" s="3">
        <v>23.333333333333332</v>
      </c>
      <c r="J173" s="2">
        <v>10</v>
      </c>
      <c r="K173" s="3">
        <v>16.666666666666664</v>
      </c>
      <c r="L173" s="3">
        <v>13.333333333333334</v>
      </c>
      <c r="M173" s="2">
        <v>0</v>
      </c>
      <c r="N173" s="3">
        <v>17.241379310344829</v>
      </c>
      <c r="O173" s="3">
        <v>23.333333333333332</v>
      </c>
      <c r="P173" s="3">
        <v>16.129032258064516</v>
      </c>
      <c r="Q173" s="3">
        <v>25.806451612903224</v>
      </c>
      <c r="R173" s="3">
        <v>33.333333333333329</v>
      </c>
      <c r="S173" s="3">
        <v>3.225806451612903</v>
      </c>
      <c r="T173" s="3">
        <v>25.806451612903224</v>
      </c>
      <c r="U173" s="3">
        <v>16.666666666666664</v>
      </c>
      <c r="V173" s="2">
        <v>10</v>
      </c>
      <c r="W173" s="2">
        <v>20</v>
      </c>
      <c r="X173" s="3">
        <v>53.333333333333336</v>
      </c>
      <c r="Y173" s="2">
        <v>20</v>
      </c>
      <c r="Z173" s="3">
        <v>36.666666666666664</v>
      </c>
      <c r="AA173" s="3">
        <v>16.129032258064516</v>
      </c>
      <c r="AB173" s="3">
        <v>3.225806451612903</v>
      </c>
      <c r="AC173" s="3">
        <v>26.666666666666668</v>
      </c>
      <c r="AD173" s="2">
        <v>20</v>
      </c>
      <c r="AE173" s="3">
        <v>16.666666666666664</v>
      </c>
      <c r="AF173" s="3">
        <v>6.4516129032258061</v>
      </c>
      <c r="AG173" s="3">
        <v>12.903225806451612</v>
      </c>
      <c r="AH173" s="3">
        <v>16.129032258064516</v>
      </c>
      <c r="AI173" s="3">
        <v>23.333333333333332</v>
      </c>
      <c r="AJ173" s="2">
        <v>40</v>
      </c>
      <c r="AK173" s="2">
        <v>30</v>
      </c>
      <c r="AL173" s="8"/>
      <c r="AM173" s="3">
        <v>17.21311475409836</v>
      </c>
      <c r="AN173" s="3">
        <v>19.523809523809526</v>
      </c>
      <c r="AO173" s="3">
        <v>30.555555555555557</v>
      </c>
      <c r="AP173" s="3">
        <v>15.813953488372093</v>
      </c>
      <c r="AQ173" s="9"/>
      <c r="AR173" s="3">
        <v>19.132149901380672</v>
      </c>
      <c r="AS173" s="3">
        <v>21.014492753623188</v>
      </c>
      <c r="AT173" s="9"/>
    </row>
    <row r="174" spans="1:46" x14ac:dyDescent="0.2">
      <c r="A174" s="6" t="s">
        <v>262</v>
      </c>
      <c r="B174" s="7"/>
      <c r="C174" s="2">
        <v>20</v>
      </c>
      <c r="D174" s="2">
        <v>20</v>
      </c>
      <c r="E174" s="2">
        <v>30</v>
      </c>
      <c r="F174" s="3">
        <v>33.333333333333329</v>
      </c>
      <c r="G174" s="2">
        <v>10</v>
      </c>
      <c r="H174" s="2">
        <v>30</v>
      </c>
      <c r="I174" s="3">
        <v>33.333333333333329</v>
      </c>
      <c r="J174" s="3">
        <v>56.666666666666664</v>
      </c>
      <c r="K174" s="3">
        <v>36.666666666666664</v>
      </c>
      <c r="L174" s="3">
        <v>16.666666666666664</v>
      </c>
      <c r="M174" s="3">
        <v>22.58064516129032</v>
      </c>
      <c r="N174" s="3">
        <v>17.241379310344829</v>
      </c>
      <c r="O174" s="2">
        <v>20</v>
      </c>
      <c r="P174" s="3">
        <v>32.258064516129032</v>
      </c>
      <c r="Q174" s="3">
        <v>25.806451612903224</v>
      </c>
      <c r="R174" s="3">
        <v>16.666666666666664</v>
      </c>
      <c r="S174" s="3">
        <v>35.483870967741936</v>
      </c>
      <c r="T174" s="3">
        <v>25.806451612903224</v>
      </c>
      <c r="U174" s="3">
        <v>6.666666666666667</v>
      </c>
      <c r="V174" s="2">
        <v>20</v>
      </c>
      <c r="W174" s="3">
        <v>23.333333333333332</v>
      </c>
      <c r="X174" s="3">
        <v>26.666666666666668</v>
      </c>
      <c r="Y174" s="2">
        <v>30</v>
      </c>
      <c r="Z174" s="2">
        <v>30</v>
      </c>
      <c r="AA174" s="3">
        <v>25.806451612903224</v>
      </c>
      <c r="AB174" s="3">
        <v>22.58064516129032</v>
      </c>
      <c r="AC174" s="3">
        <v>26.666666666666668</v>
      </c>
      <c r="AD174" s="3">
        <v>26.666666666666668</v>
      </c>
      <c r="AE174" s="2">
        <v>20</v>
      </c>
      <c r="AF174" s="3">
        <v>16.129032258064516</v>
      </c>
      <c r="AG174" s="3">
        <v>12.903225806451612</v>
      </c>
      <c r="AH174" s="3">
        <v>16.129032258064516</v>
      </c>
      <c r="AI174" s="3">
        <v>23.333333333333332</v>
      </c>
      <c r="AJ174" s="3">
        <v>16.666666666666664</v>
      </c>
      <c r="AK174" s="3">
        <v>23.333333333333332</v>
      </c>
      <c r="AL174" s="9"/>
      <c r="AM174" s="3">
        <v>21.311475409836063</v>
      </c>
      <c r="AN174" s="3">
        <v>28.333333333333332</v>
      </c>
      <c r="AO174" s="3">
        <v>22.777777777777779</v>
      </c>
      <c r="AP174" s="3">
        <v>20.930232558139537</v>
      </c>
      <c r="AQ174" s="9"/>
      <c r="AR174" s="3">
        <v>23.274161735700197</v>
      </c>
      <c r="AS174" s="3">
        <v>25.181159420289855</v>
      </c>
      <c r="AT174" s="9"/>
    </row>
    <row r="175" spans="1:46" x14ac:dyDescent="0.2">
      <c r="A175" s="6" t="s">
        <v>263</v>
      </c>
      <c r="B175" s="7"/>
      <c r="C175" s="3">
        <v>26.666666666666668</v>
      </c>
      <c r="D175" s="2">
        <v>30</v>
      </c>
      <c r="E175" s="2">
        <v>10</v>
      </c>
      <c r="F175" s="2">
        <v>10</v>
      </c>
      <c r="G175" s="3">
        <v>23.333333333333332</v>
      </c>
      <c r="H175" s="3">
        <v>23.333333333333332</v>
      </c>
      <c r="I175" s="3">
        <v>26.666666666666668</v>
      </c>
      <c r="J175" s="3">
        <v>6.666666666666667</v>
      </c>
      <c r="K175" s="3">
        <v>26.666666666666668</v>
      </c>
      <c r="L175" s="3">
        <v>16.666666666666664</v>
      </c>
      <c r="M175" s="3">
        <v>58.064516129032263</v>
      </c>
      <c r="N175" s="3">
        <v>10.344827586206897</v>
      </c>
      <c r="O175" s="3">
        <v>6.666666666666667</v>
      </c>
      <c r="P175" s="3">
        <v>29.032258064516132</v>
      </c>
      <c r="Q175" s="3">
        <v>29.032258064516132</v>
      </c>
      <c r="R175" s="2">
        <v>10</v>
      </c>
      <c r="S175" s="3">
        <v>38.70967741935484</v>
      </c>
      <c r="T175" s="3">
        <v>19.35483870967742</v>
      </c>
      <c r="U175" s="3">
        <v>26.666666666666668</v>
      </c>
      <c r="V175" s="2">
        <v>40</v>
      </c>
      <c r="W175" s="3">
        <v>36.666666666666664</v>
      </c>
      <c r="X175" s="3">
        <v>3.3333333333333335</v>
      </c>
      <c r="Y175" s="3">
        <v>16.666666666666664</v>
      </c>
      <c r="Z175" s="3">
        <v>26.666666666666668</v>
      </c>
      <c r="AA175" s="3">
        <v>41.935483870967744</v>
      </c>
      <c r="AB175" s="3">
        <v>41.935483870967744</v>
      </c>
      <c r="AC175" s="3">
        <v>6.666666666666667</v>
      </c>
      <c r="AD175" s="2">
        <v>20</v>
      </c>
      <c r="AE175" s="3">
        <v>36.666666666666664</v>
      </c>
      <c r="AF175" s="3">
        <v>12.903225806451612</v>
      </c>
      <c r="AG175" s="3">
        <v>38.70967741935484</v>
      </c>
      <c r="AH175" s="3">
        <v>58.064516129032263</v>
      </c>
      <c r="AI175" s="2">
        <v>20</v>
      </c>
      <c r="AJ175" s="2">
        <v>10</v>
      </c>
      <c r="AK175" s="3">
        <v>16.666666666666664</v>
      </c>
      <c r="AL175" s="9"/>
      <c r="AM175" s="3">
        <v>31.557377049180328</v>
      </c>
      <c r="AN175" s="3">
        <v>17.857142857142858</v>
      </c>
      <c r="AO175" s="3">
        <v>16.111111111111111</v>
      </c>
      <c r="AP175" s="3">
        <v>36.744186046511629</v>
      </c>
      <c r="AQ175" s="9"/>
      <c r="AR175" s="3">
        <v>25.641025641025639</v>
      </c>
      <c r="AS175" s="3">
        <v>23.55072463768116</v>
      </c>
      <c r="AT175" s="9"/>
    </row>
    <row r="176" spans="1:46" x14ac:dyDescent="0.2">
      <c r="A176" s="6" t="s">
        <v>264</v>
      </c>
      <c r="B176" s="7"/>
      <c r="C176" s="2">
        <v>0</v>
      </c>
      <c r="D176" s="3">
        <v>6.666666666666667</v>
      </c>
      <c r="E176" s="3">
        <v>3.3333333333333335</v>
      </c>
      <c r="F176" s="3">
        <v>3.3333333333333335</v>
      </c>
      <c r="G176" s="3">
        <v>6.666666666666667</v>
      </c>
      <c r="H176" s="3">
        <v>13.333333333333334</v>
      </c>
      <c r="I176" s="3">
        <v>6.666666666666667</v>
      </c>
      <c r="J176" s="3">
        <v>16.666666666666664</v>
      </c>
      <c r="K176" s="2">
        <v>10</v>
      </c>
      <c r="L176" s="3">
        <v>3.3333333333333335</v>
      </c>
      <c r="M176" s="3">
        <v>3.225806451612903</v>
      </c>
      <c r="N176" s="3">
        <v>6.8965517241379306</v>
      </c>
      <c r="O176" s="3">
        <v>6.666666666666667</v>
      </c>
      <c r="P176" s="3">
        <v>16.129032258064516</v>
      </c>
      <c r="Q176" s="3">
        <v>9.67741935483871</v>
      </c>
      <c r="R176" s="2">
        <v>10</v>
      </c>
      <c r="S176" s="3">
        <v>12.903225806451612</v>
      </c>
      <c r="T176" s="2">
        <v>0</v>
      </c>
      <c r="U176" s="3">
        <v>6.666666666666667</v>
      </c>
      <c r="V176" s="3">
        <v>3.3333333333333335</v>
      </c>
      <c r="W176" s="3">
        <v>6.666666666666667</v>
      </c>
      <c r="X176" s="3">
        <v>13.333333333333334</v>
      </c>
      <c r="Y176" s="3">
        <v>23.333333333333332</v>
      </c>
      <c r="Z176" s="2">
        <v>0</v>
      </c>
      <c r="AA176" s="3">
        <v>12.903225806451612</v>
      </c>
      <c r="AB176" s="3">
        <v>25.806451612903224</v>
      </c>
      <c r="AC176" s="3">
        <v>3.3333333333333335</v>
      </c>
      <c r="AD176" s="2">
        <v>20</v>
      </c>
      <c r="AE176" s="3">
        <v>13.333333333333334</v>
      </c>
      <c r="AF176" s="3">
        <v>12.903225806451612</v>
      </c>
      <c r="AG176" s="3">
        <v>9.67741935483871</v>
      </c>
      <c r="AH176" s="3">
        <v>3.225806451612903</v>
      </c>
      <c r="AI176" s="2">
        <v>0</v>
      </c>
      <c r="AJ176" s="2">
        <v>10</v>
      </c>
      <c r="AK176" s="2">
        <v>0</v>
      </c>
      <c r="AL176" s="8"/>
      <c r="AM176" s="3">
        <v>8.1967213114754092</v>
      </c>
      <c r="AN176" s="3">
        <v>9.5238095238095237</v>
      </c>
      <c r="AO176" s="2">
        <v>5</v>
      </c>
      <c r="AP176" s="3">
        <v>10.232558139534884</v>
      </c>
      <c r="AQ176" s="9"/>
      <c r="AR176" s="3">
        <v>7.6923076923076925</v>
      </c>
      <c r="AS176" s="3">
        <v>9.4202898550724647</v>
      </c>
      <c r="AT176" s="9"/>
    </row>
    <row r="177" spans="1:46" x14ac:dyDescent="0.2">
      <c r="A177" s="6" t="s">
        <v>265</v>
      </c>
      <c r="B177" s="7"/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3">
        <v>16.666666666666664</v>
      </c>
      <c r="M177" s="3">
        <v>16.129032258064516</v>
      </c>
      <c r="N177" s="2">
        <v>0</v>
      </c>
      <c r="O177" s="2">
        <v>0</v>
      </c>
      <c r="P177" s="2">
        <v>0</v>
      </c>
      <c r="Q177" s="3">
        <v>3.225806451612903</v>
      </c>
      <c r="R177" s="2">
        <v>0</v>
      </c>
      <c r="S177" s="3">
        <v>3.225806451612903</v>
      </c>
      <c r="T177" s="3">
        <v>6.4516129032258061</v>
      </c>
      <c r="U177" s="3">
        <v>13.333333333333334</v>
      </c>
      <c r="V177" s="3">
        <v>16.666666666666664</v>
      </c>
      <c r="W177" s="3">
        <v>6.666666666666667</v>
      </c>
      <c r="X177" s="2">
        <v>0</v>
      </c>
      <c r="Y177" s="2">
        <v>0</v>
      </c>
      <c r="Z177" s="2">
        <v>0</v>
      </c>
      <c r="AA177" s="2">
        <v>0</v>
      </c>
      <c r="AB177" s="3">
        <v>6.4516129032258061</v>
      </c>
      <c r="AC177" s="2">
        <v>0</v>
      </c>
      <c r="AD177" s="2">
        <v>0</v>
      </c>
      <c r="AE177" s="2">
        <v>0</v>
      </c>
      <c r="AF177" s="3">
        <v>35.483870967741936</v>
      </c>
      <c r="AG177" s="3">
        <v>25.806451612903224</v>
      </c>
      <c r="AH177" s="2">
        <v>0</v>
      </c>
      <c r="AI177" s="2">
        <v>0</v>
      </c>
      <c r="AJ177" s="2">
        <v>0</v>
      </c>
      <c r="AK177" s="2">
        <v>0</v>
      </c>
      <c r="AL177" s="8"/>
      <c r="AM177" s="3">
        <v>6.557377049180328</v>
      </c>
      <c r="AN177" s="3">
        <v>0.47619047619047622</v>
      </c>
      <c r="AO177" s="3">
        <v>2.7777777777777777</v>
      </c>
      <c r="AP177" s="3">
        <v>10.697674418604651</v>
      </c>
      <c r="AQ177" s="9"/>
      <c r="AR177" s="3">
        <v>4.9309664694280082</v>
      </c>
      <c r="AS177" s="3">
        <v>3.804347826086957</v>
      </c>
      <c r="AT177" s="9"/>
    </row>
    <row r="178" spans="1:46" x14ac:dyDescent="0.2">
      <c r="A178" s="6" t="s">
        <v>217</v>
      </c>
      <c r="B178" s="7"/>
      <c r="C178" s="3">
        <v>5.9666666666666668</v>
      </c>
      <c r="D178" s="3">
        <v>6.833333333333333</v>
      </c>
      <c r="E178" s="3">
        <v>5.6333333333333329</v>
      </c>
      <c r="F178" s="3">
        <v>6.3333333333333321</v>
      </c>
      <c r="G178" s="3">
        <v>6.3333333333333321</v>
      </c>
      <c r="H178" s="3">
        <v>6.9333333333333336</v>
      </c>
      <c r="I178" s="3">
        <v>6.966666666666665</v>
      </c>
      <c r="J178" s="3">
        <v>7.0333333333333332</v>
      </c>
      <c r="K178" s="3">
        <v>7.0333333333333332</v>
      </c>
      <c r="L178" s="3">
        <v>6.8333333333333313</v>
      </c>
      <c r="M178" s="3">
        <v>8.129032258064516</v>
      </c>
      <c r="N178" s="3">
        <v>5.8275862068965516</v>
      </c>
      <c r="O178" s="2">
        <v>6</v>
      </c>
      <c r="P178" s="3">
        <v>7.193548387096774</v>
      </c>
      <c r="Q178" s="3">
        <v>7.193548387096774</v>
      </c>
      <c r="R178" s="3">
        <v>5.8666666666666663</v>
      </c>
      <c r="S178" s="3">
        <v>7.5161290322580641</v>
      </c>
      <c r="T178" s="3">
        <v>6.4838709677419351</v>
      </c>
      <c r="U178" s="3">
        <v>6.6</v>
      </c>
      <c r="V178" s="3">
        <v>7.6</v>
      </c>
      <c r="W178" s="3">
        <v>7.333333333333333</v>
      </c>
      <c r="X178" s="3">
        <v>6.666666666666667</v>
      </c>
      <c r="Y178" s="3">
        <v>7.0666666666666664</v>
      </c>
      <c r="Z178" s="3">
        <v>6.7</v>
      </c>
      <c r="AA178" s="3">
        <v>7.4516129032258069</v>
      </c>
      <c r="AB178" s="3">
        <v>8.0967741935483861</v>
      </c>
      <c r="AC178" s="3">
        <v>5.8666666666666663</v>
      </c>
      <c r="AD178" s="3">
        <v>6.8</v>
      </c>
      <c r="AE178" s="3">
        <v>7.2</v>
      </c>
      <c r="AF178" s="3">
        <v>7.967741935483871</v>
      </c>
      <c r="AG178" s="3">
        <v>8.2258064516129021</v>
      </c>
      <c r="AH178" s="3">
        <v>7.354838709677419</v>
      </c>
      <c r="AI178" s="3">
        <v>6.1666666666666661</v>
      </c>
      <c r="AJ178" s="3">
        <v>6.4333333333333327</v>
      </c>
      <c r="AK178" s="3">
        <v>6.2333333333333325</v>
      </c>
      <c r="AL178" s="9"/>
      <c r="AM178" s="3">
        <v>7.0860655737704912</v>
      </c>
      <c r="AN178" s="3">
        <v>6.5119047619047619</v>
      </c>
      <c r="AO178" s="3">
        <v>6.4944444444444445</v>
      </c>
      <c r="AP178" s="3">
        <v>7.5953488372093023</v>
      </c>
      <c r="AQ178" s="9"/>
      <c r="AR178" s="3">
        <v>6.8599605522682454</v>
      </c>
      <c r="AS178" s="3">
        <v>6.86231884057971</v>
      </c>
      <c r="AT178" s="9"/>
    </row>
    <row r="179" spans="1:46" x14ac:dyDescent="0.2">
      <c r="A179" s="10" t="s">
        <v>507</v>
      </c>
      <c r="B179" s="7"/>
      <c r="C179" s="48" t="s">
        <v>165</v>
      </c>
      <c r="D179" s="48" t="s">
        <v>166</v>
      </c>
      <c r="E179" s="48" t="s">
        <v>167</v>
      </c>
      <c r="F179" s="48" t="s">
        <v>168</v>
      </c>
      <c r="G179" s="48" t="s">
        <v>169</v>
      </c>
      <c r="H179" s="48" t="s">
        <v>170</v>
      </c>
      <c r="I179" s="48" t="s">
        <v>171</v>
      </c>
      <c r="J179" s="48" t="s">
        <v>172</v>
      </c>
      <c r="K179" s="48" t="s">
        <v>173</v>
      </c>
      <c r="L179" s="48" t="s">
        <v>174</v>
      </c>
      <c r="M179" s="48" t="s">
        <v>175</v>
      </c>
      <c r="N179" s="48" t="s">
        <v>176</v>
      </c>
      <c r="O179" s="48" t="s">
        <v>177</v>
      </c>
      <c r="P179" s="48" t="s">
        <v>178</v>
      </c>
      <c r="Q179" s="48" t="s">
        <v>179</v>
      </c>
      <c r="R179" s="48" t="s">
        <v>180</v>
      </c>
      <c r="S179" s="48" t="s">
        <v>181</v>
      </c>
      <c r="T179" s="48" t="s">
        <v>182</v>
      </c>
      <c r="U179" s="48" t="s">
        <v>183</v>
      </c>
      <c r="V179" s="48" t="s">
        <v>184</v>
      </c>
      <c r="W179" s="48" t="s">
        <v>185</v>
      </c>
      <c r="X179" s="48" t="s">
        <v>186</v>
      </c>
      <c r="Y179" s="48" t="s">
        <v>187</v>
      </c>
      <c r="Z179" s="48" t="s">
        <v>188</v>
      </c>
      <c r="AA179" s="48" t="s">
        <v>189</v>
      </c>
      <c r="AB179" s="48" t="s">
        <v>190</v>
      </c>
      <c r="AC179" s="48" t="s">
        <v>191</v>
      </c>
      <c r="AD179" s="48" t="s">
        <v>192</v>
      </c>
      <c r="AE179" s="48" t="s">
        <v>193</v>
      </c>
      <c r="AF179" s="48" t="s">
        <v>194</v>
      </c>
      <c r="AG179" s="48" t="s">
        <v>195</v>
      </c>
      <c r="AH179" s="48" t="s">
        <v>196</v>
      </c>
      <c r="AI179" s="48" t="s">
        <v>197</v>
      </c>
      <c r="AJ179" s="48" t="s">
        <v>198</v>
      </c>
      <c r="AK179" s="48" t="s">
        <v>199</v>
      </c>
      <c r="AL179" s="48"/>
      <c r="AM179" s="48" t="s">
        <v>202</v>
      </c>
      <c r="AN179" s="48" t="s">
        <v>203</v>
      </c>
      <c r="AO179" s="48" t="s">
        <v>204</v>
      </c>
      <c r="AP179" s="48" t="s">
        <v>205</v>
      </c>
      <c r="AQ179" s="48"/>
      <c r="AR179" s="48" t="s">
        <v>210</v>
      </c>
      <c r="AS179" s="48" t="s">
        <v>211</v>
      </c>
      <c r="AT179" s="48"/>
    </row>
    <row r="180" spans="1:46" x14ac:dyDescent="0.2">
      <c r="A180" s="6" t="s">
        <v>256</v>
      </c>
      <c r="B180" s="7"/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3">
        <v>16.129032258064516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8"/>
      <c r="AM180" s="2">
        <v>0</v>
      </c>
      <c r="AN180" s="2">
        <v>0</v>
      </c>
      <c r="AO180" s="2">
        <v>0</v>
      </c>
      <c r="AP180" s="3">
        <v>2.3255813953488373</v>
      </c>
      <c r="AQ180" s="9"/>
      <c r="AR180" s="3">
        <v>0.78895463510848129</v>
      </c>
      <c r="AS180" s="3">
        <v>0.18083182640144665</v>
      </c>
      <c r="AT180" s="9"/>
    </row>
    <row r="181" spans="1:46" x14ac:dyDescent="0.2">
      <c r="A181" s="6" t="s">
        <v>257</v>
      </c>
      <c r="B181" s="7"/>
      <c r="C181" s="3">
        <v>3.3333333333333335</v>
      </c>
      <c r="D181" s="2">
        <v>0</v>
      </c>
      <c r="E181" s="3">
        <v>6.666666666666667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3">
        <v>3.3333333333333335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10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3">
        <v>3.3333333333333335</v>
      </c>
      <c r="Z181" s="2">
        <v>0</v>
      </c>
      <c r="AA181" s="2">
        <v>0</v>
      </c>
      <c r="AB181" s="2">
        <v>0</v>
      </c>
      <c r="AC181" s="3">
        <v>13.333333333333334</v>
      </c>
      <c r="AD181" s="3">
        <v>13.333333333333334</v>
      </c>
      <c r="AE181" s="2">
        <v>0</v>
      </c>
      <c r="AF181" s="3">
        <v>16.129032258064516</v>
      </c>
      <c r="AG181" s="3">
        <v>3.225806451612903</v>
      </c>
      <c r="AH181" s="2">
        <v>0</v>
      </c>
      <c r="AI181" s="2">
        <v>0</v>
      </c>
      <c r="AJ181" s="2">
        <v>0</v>
      </c>
      <c r="AK181" s="2">
        <v>0</v>
      </c>
      <c r="AL181" s="8"/>
      <c r="AM181" s="3">
        <v>0.4098360655737705</v>
      </c>
      <c r="AN181" s="3">
        <v>2.6128266033254155</v>
      </c>
      <c r="AO181" s="3">
        <v>2.2222222222222223</v>
      </c>
      <c r="AP181" s="3">
        <v>2.7906976744186047</v>
      </c>
      <c r="AQ181" s="9"/>
      <c r="AR181" s="3">
        <v>2.1696252465483234</v>
      </c>
      <c r="AS181" s="3">
        <v>1.9891500904159132</v>
      </c>
      <c r="AT181" s="9"/>
    </row>
    <row r="182" spans="1:46" x14ac:dyDescent="0.2">
      <c r="A182" s="6" t="s">
        <v>258</v>
      </c>
      <c r="B182" s="7"/>
      <c r="C182" s="2">
        <v>0</v>
      </c>
      <c r="D182" s="3">
        <v>6.666666666666667</v>
      </c>
      <c r="E182" s="3">
        <v>3.3333333333333335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3">
        <v>3.3333333333333335</v>
      </c>
      <c r="M182" s="2">
        <v>0</v>
      </c>
      <c r="N182" s="2">
        <v>0</v>
      </c>
      <c r="O182" s="3">
        <v>3.3333333333333335</v>
      </c>
      <c r="P182" s="2">
        <v>0</v>
      </c>
      <c r="Q182" s="2">
        <v>0</v>
      </c>
      <c r="R182" s="3">
        <v>6.666666666666667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3">
        <v>6.666666666666667</v>
      </c>
      <c r="AD182" s="2">
        <v>0</v>
      </c>
      <c r="AE182" s="2">
        <v>0</v>
      </c>
      <c r="AF182" s="3">
        <v>6.4516129032258061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8"/>
      <c r="AM182" s="3">
        <v>1.2295081967213115</v>
      </c>
      <c r="AN182" s="3">
        <v>0.95011876484560576</v>
      </c>
      <c r="AO182" s="3">
        <v>1.1111111111111112</v>
      </c>
      <c r="AP182" s="3">
        <v>0.93023255813953487</v>
      </c>
      <c r="AQ182" s="9"/>
      <c r="AR182" s="3">
        <v>1.5779092702169626</v>
      </c>
      <c r="AS182" s="3">
        <v>0.54249547920433994</v>
      </c>
      <c r="AT182" s="9"/>
    </row>
    <row r="183" spans="1:46" x14ac:dyDescent="0.2">
      <c r="A183" s="6" t="s">
        <v>259</v>
      </c>
      <c r="B183" s="7"/>
      <c r="C183" s="3">
        <v>6.666666666666667</v>
      </c>
      <c r="D183" s="3">
        <v>3.3333333333333335</v>
      </c>
      <c r="E183" s="3">
        <v>23.333333333333332</v>
      </c>
      <c r="F183" s="3">
        <v>3.3333333333333335</v>
      </c>
      <c r="G183" s="2">
        <v>0</v>
      </c>
      <c r="H183" s="2">
        <v>10</v>
      </c>
      <c r="I183" s="2">
        <v>0</v>
      </c>
      <c r="J183" s="3">
        <v>3.3333333333333335</v>
      </c>
      <c r="K183" s="2">
        <v>10</v>
      </c>
      <c r="L183" s="3">
        <v>3.3333333333333335</v>
      </c>
      <c r="M183" s="2">
        <v>0</v>
      </c>
      <c r="N183" s="2">
        <v>20</v>
      </c>
      <c r="O183" s="2">
        <v>10</v>
      </c>
      <c r="P183" s="2">
        <v>0</v>
      </c>
      <c r="Q183" s="2">
        <v>0</v>
      </c>
      <c r="R183" s="3">
        <v>13.333333333333334</v>
      </c>
      <c r="S183" s="2">
        <v>0</v>
      </c>
      <c r="T183" s="3">
        <v>3.225806451612903</v>
      </c>
      <c r="U183" s="3">
        <v>3.3333333333333335</v>
      </c>
      <c r="V183" s="2">
        <v>0</v>
      </c>
      <c r="W183" s="2">
        <v>0</v>
      </c>
      <c r="X183" s="2">
        <v>0</v>
      </c>
      <c r="Y183" s="3">
        <v>13.333333333333334</v>
      </c>
      <c r="Z183" s="3">
        <v>6.666666666666667</v>
      </c>
      <c r="AA183" s="2">
        <v>0</v>
      </c>
      <c r="AB183" s="2">
        <v>0</v>
      </c>
      <c r="AC183" s="3">
        <v>16.666666666666664</v>
      </c>
      <c r="AD183" s="2">
        <v>10</v>
      </c>
      <c r="AE183" s="2">
        <v>0</v>
      </c>
      <c r="AF183" s="3">
        <v>6.4516129032258061</v>
      </c>
      <c r="AG183" s="3">
        <v>6.4516129032258061</v>
      </c>
      <c r="AH183" s="2">
        <v>0</v>
      </c>
      <c r="AI183" s="3">
        <v>3.3333333333333335</v>
      </c>
      <c r="AJ183" s="2">
        <v>0</v>
      </c>
      <c r="AK183" s="3">
        <v>3.3333333333333335</v>
      </c>
      <c r="AL183" s="9"/>
      <c r="AM183" s="3">
        <v>1.2295081967213115</v>
      </c>
      <c r="AN183" s="3">
        <v>9.026128266033254</v>
      </c>
      <c r="AO183" s="3">
        <v>3.8888888888888888</v>
      </c>
      <c r="AP183" s="3">
        <v>2.7906976744186047</v>
      </c>
      <c r="AQ183" s="9"/>
      <c r="AR183" s="3">
        <v>5.3254437869822491</v>
      </c>
      <c r="AS183" s="3">
        <v>4.8824593128390594</v>
      </c>
      <c r="AT183" s="9"/>
    </row>
    <row r="184" spans="1:46" x14ac:dyDescent="0.2">
      <c r="A184" s="6" t="s">
        <v>260</v>
      </c>
      <c r="B184" s="7"/>
      <c r="C184" s="3">
        <v>13.333333333333334</v>
      </c>
      <c r="D184" s="3">
        <v>6.666666666666667</v>
      </c>
      <c r="E184" s="3">
        <v>13.333333333333334</v>
      </c>
      <c r="F184" s="3">
        <v>23.333333333333332</v>
      </c>
      <c r="G184" s="3">
        <v>6.666666666666667</v>
      </c>
      <c r="H184" s="3">
        <v>6.666666666666667</v>
      </c>
      <c r="I184" s="3">
        <v>13.333333333333334</v>
      </c>
      <c r="J184" s="3">
        <v>3.3333333333333335</v>
      </c>
      <c r="K184" s="2">
        <v>0</v>
      </c>
      <c r="L184" s="3">
        <v>3.3333333333333335</v>
      </c>
      <c r="M184" s="2">
        <v>0</v>
      </c>
      <c r="N184" s="3">
        <v>6.666666666666667</v>
      </c>
      <c r="O184" s="3">
        <v>3.3333333333333335</v>
      </c>
      <c r="P184" s="3">
        <v>9.67741935483871</v>
      </c>
      <c r="Q184" s="2">
        <v>0</v>
      </c>
      <c r="R184" s="2">
        <v>10</v>
      </c>
      <c r="S184" s="2">
        <v>0</v>
      </c>
      <c r="T184" s="3">
        <v>12.903225806451612</v>
      </c>
      <c r="U184" s="3">
        <v>6.666666666666667</v>
      </c>
      <c r="V184" s="2">
        <v>0</v>
      </c>
      <c r="W184" s="2">
        <v>0</v>
      </c>
      <c r="X184" s="2">
        <v>10</v>
      </c>
      <c r="Y184" s="3">
        <v>3.3333333333333335</v>
      </c>
      <c r="Z184" s="2">
        <v>0</v>
      </c>
      <c r="AA184" s="3">
        <v>3.225806451612903</v>
      </c>
      <c r="AB184" s="2">
        <v>0</v>
      </c>
      <c r="AC184" s="3">
        <v>13.333333333333334</v>
      </c>
      <c r="AD184" s="2">
        <v>10</v>
      </c>
      <c r="AE184" s="3">
        <v>13.333333333333334</v>
      </c>
      <c r="AF184" s="3">
        <v>35.483870967741936</v>
      </c>
      <c r="AG184" s="3">
        <v>25.806451612903224</v>
      </c>
      <c r="AH184" s="2">
        <v>0</v>
      </c>
      <c r="AI184" s="3">
        <v>26.666666666666668</v>
      </c>
      <c r="AJ184" s="3">
        <v>16.666666666666664</v>
      </c>
      <c r="AK184" s="2">
        <v>20</v>
      </c>
      <c r="AL184" s="8"/>
      <c r="AM184" s="3">
        <v>4.0983606557377046</v>
      </c>
      <c r="AN184" s="3">
        <v>9.5011876484560567</v>
      </c>
      <c r="AO184" s="3">
        <v>14.444444444444443</v>
      </c>
      <c r="AP184" s="3">
        <v>9.3023255813953494</v>
      </c>
      <c r="AQ184" s="9"/>
      <c r="AR184" s="3">
        <v>8.0867850098619325</v>
      </c>
      <c r="AS184" s="3">
        <v>9.9457504520795652</v>
      </c>
      <c r="AT184" s="9"/>
    </row>
    <row r="185" spans="1:46" x14ac:dyDescent="0.2">
      <c r="A185" s="6" t="s">
        <v>261</v>
      </c>
      <c r="B185" s="7"/>
      <c r="C185" s="3">
        <v>6.666666666666667</v>
      </c>
      <c r="D185" s="2">
        <v>40</v>
      </c>
      <c r="E185" s="3">
        <v>26.666666666666668</v>
      </c>
      <c r="F185" s="3">
        <v>46.666666666666664</v>
      </c>
      <c r="G185" s="3">
        <v>6.666666666666667</v>
      </c>
      <c r="H185" s="3">
        <v>33.333333333333329</v>
      </c>
      <c r="I185" s="3">
        <v>26.666666666666668</v>
      </c>
      <c r="J185" s="2">
        <v>80</v>
      </c>
      <c r="K185" s="3">
        <v>43.333333333333336</v>
      </c>
      <c r="L185" s="3">
        <v>23.333333333333332</v>
      </c>
      <c r="M185" s="2">
        <v>0</v>
      </c>
      <c r="N185" s="3">
        <v>36.666666666666664</v>
      </c>
      <c r="O185" s="3">
        <v>26.666666666666668</v>
      </c>
      <c r="P185" s="3">
        <v>3.225806451612903</v>
      </c>
      <c r="Q185" s="3">
        <v>16.129032258064516</v>
      </c>
      <c r="R185" s="3">
        <v>23.333333333333332</v>
      </c>
      <c r="S185" s="3">
        <v>16.129032258064516</v>
      </c>
      <c r="T185" s="3">
        <v>12.903225806451612</v>
      </c>
      <c r="U185" s="2">
        <v>0</v>
      </c>
      <c r="V185" s="3">
        <v>6.666666666666667</v>
      </c>
      <c r="W185" s="2">
        <v>30</v>
      </c>
      <c r="X185" s="2">
        <v>50</v>
      </c>
      <c r="Y185" s="3">
        <v>23.333333333333332</v>
      </c>
      <c r="Z185" s="3">
        <v>16.666666666666664</v>
      </c>
      <c r="AA185" s="3">
        <v>6.4516129032258061</v>
      </c>
      <c r="AB185" s="3">
        <v>3.225806451612903</v>
      </c>
      <c r="AC185" s="3">
        <v>13.333333333333334</v>
      </c>
      <c r="AD185" s="2">
        <v>20</v>
      </c>
      <c r="AE185" s="2">
        <v>20</v>
      </c>
      <c r="AF185" s="3">
        <v>9.67741935483871</v>
      </c>
      <c r="AG185" s="3">
        <v>16.129032258064516</v>
      </c>
      <c r="AH185" s="3">
        <v>6.4516129032258061</v>
      </c>
      <c r="AI185" s="3">
        <v>13.333333333333334</v>
      </c>
      <c r="AJ185" s="3">
        <v>26.666666666666668</v>
      </c>
      <c r="AK185" s="2">
        <v>20</v>
      </c>
      <c r="AL185" s="8"/>
      <c r="AM185" s="3">
        <v>13.114754098360656</v>
      </c>
      <c r="AN185" s="3">
        <v>30.403800475059384</v>
      </c>
      <c r="AO185" s="3">
        <v>21.666666666666668</v>
      </c>
      <c r="AP185" s="3">
        <v>12.558139534883722</v>
      </c>
      <c r="AQ185" s="9"/>
      <c r="AR185" s="3">
        <v>20.118343195266274</v>
      </c>
      <c r="AS185" s="3">
        <v>22.423146473779383</v>
      </c>
      <c r="AT185" s="9"/>
    </row>
    <row r="186" spans="1:46" x14ac:dyDescent="0.2">
      <c r="A186" s="6" t="s">
        <v>262</v>
      </c>
      <c r="B186" s="7"/>
      <c r="C186" s="3">
        <v>13.333333333333334</v>
      </c>
      <c r="D186" s="3">
        <v>13.333333333333334</v>
      </c>
      <c r="E186" s="3">
        <v>16.666666666666664</v>
      </c>
      <c r="F186" s="3">
        <v>13.333333333333334</v>
      </c>
      <c r="G186" s="3">
        <v>43.333333333333336</v>
      </c>
      <c r="H186" s="2">
        <v>10</v>
      </c>
      <c r="I186" s="2">
        <v>40</v>
      </c>
      <c r="J186" s="3">
        <v>6.666666666666667</v>
      </c>
      <c r="K186" s="3">
        <v>26.666666666666668</v>
      </c>
      <c r="L186" s="2">
        <v>20</v>
      </c>
      <c r="M186" s="3">
        <v>48.387096774193552</v>
      </c>
      <c r="N186" s="3">
        <v>26.666666666666668</v>
      </c>
      <c r="O186" s="2">
        <v>50</v>
      </c>
      <c r="P186" s="3">
        <v>54.838709677419352</v>
      </c>
      <c r="Q186" s="3">
        <v>38.70967741935484</v>
      </c>
      <c r="R186" s="3">
        <v>33.333333333333329</v>
      </c>
      <c r="S186" s="3">
        <v>32.258064516129032</v>
      </c>
      <c r="T186" s="3">
        <v>41.935483870967744</v>
      </c>
      <c r="U186" s="2">
        <v>30</v>
      </c>
      <c r="V186" s="3">
        <v>13.333333333333334</v>
      </c>
      <c r="W186" s="3">
        <v>46.666666666666664</v>
      </c>
      <c r="X186" s="3">
        <v>13.333333333333334</v>
      </c>
      <c r="Y186" s="2">
        <v>30</v>
      </c>
      <c r="Z186" s="2">
        <v>50</v>
      </c>
      <c r="AA186" s="3">
        <v>48.387096774193552</v>
      </c>
      <c r="AB186" s="3">
        <v>32.258064516129032</v>
      </c>
      <c r="AC186" s="3">
        <v>33.333333333333329</v>
      </c>
      <c r="AD186" s="3">
        <v>33.333333333333329</v>
      </c>
      <c r="AE186" s="3">
        <v>46.666666666666664</v>
      </c>
      <c r="AF186" s="3">
        <v>3.225806451612903</v>
      </c>
      <c r="AG186" s="3">
        <v>9.67741935483871</v>
      </c>
      <c r="AH186" s="3">
        <v>45.161290322580641</v>
      </c>
      <c r="AI186" s="3">
        <v>43.333333333333336</v>
      </c>
      <c r="AJ186" s="3">
        <v>36.666666666666664</v>
      </c>
      <c r="AK186" s="3">
        <v>46.666666666666664</v>
      </c>
      <c r="AL186" s="9"/>
      <c r="AM186" s="3">
        <v>35.245901639344261</v>
      </c>
      <c r="AN186" s="3">
        <v>27.790973871733964</v>
      </c>
      <c r="AO186" s="3">
        <v>31.111111111111111</v>
      </c>
      <c r="AP186" s="3">
        <v>33.488372093023258</v>
      </c>
      <c r="AQ186" s="9"/>
      <c r="AR186" s="3">
        <v>32.938856015779095</v>
      </c>
      <c r="AS186" s="3">
        <v>29.656419529837251</v>
      </c>
      <c r="AT186" s="9"/>
    </row>
    <row r="187" spans="1:46" x14ac:dyDescent="0.2">
      <c r="A187" s="6" t="s">
        <v>263</v>
      </c>
      <c r="B187" s="7"/>
      <c r="C187" s="3">
        <v>33.333333333333329</v>
      </c>
      <c r="D187" s="3">
        <v>16.666666666666664</v>
      </c>
      <c r="E187" s="3">
        <v>3.3333333333333335</v>
      </c>
      <c r="F187" s="3">
        <v>13.333333333333334</v>
      </c>
      <c r="G187" s="2">
        <v>20</v>
      </c>
      <c r="H187" s="3">
        <v>3.3333333333333335</v>
      </c>
      <c r="I187" s="3">
        <v>16.666666666666664</v>
      </c>
      <c r="J187" s="3">
        <v>3.3333333333333335</v>
      </c>
      <c r="K187" s="3">
        <v>6.666666666666667</v>
      </c>
      <c r="L187" s="2">
        <v>10</v>
      </c>
      <c r="M187" s="3">
        <v>51.612903225806448</v>
      </c>
      <c r="N187" s="3">
        <v>6.666666666666667</v>
      </c>
      <c r="O187" s="3">
        <v>6.666666666666667</v>
      </c>
      <c r="P187" s="3">
        <v>12.903225806451612</v>
      </c>
      <c r="Q187" s="3">
        <v>25.806451612903224</v>
      </c>
      <c r="R187" s="2">
        <v>0</v>
      </c>
      <c r="S187" s="3">
        <v>51.612903225806448</v>
      </c>
      <c r="T187" s="3">
        <v>25.806451612903224</v>
      </c>
      <c r="U187" s="3">
        <v>43.333333333333336</v>
      </c>
      <c r="V187" s="3">
        <v>36.666666666666664</v>
      </c>
      <c r="W187" s="2">
        <v>10</v>
      </c>
      <c r="X187" s="3">
        <v>3.3333333333333335</v>
      </c>
      <c r="Y187" s="3">
        <v>16.666666666666664</v>
      </c>
      <c r="Z187" s="3">
        <v>13.333333333333334</v>
      </c>
      <c r="AA187" s="3">
        <v>16.129032258064516</v>
      </c>
      <c r="AB187" s="3">
        <v>48.387096774193552</v>
      </c>
      <c r="AC187" s="3">
        <v>3.3333333333333335</v>
      </c>
      <c r="AD187" s="3">
        <v>6.666666666666667</v>
      </c>
      <c r="AE187" s="3">
        <v>3.3333333333333335</v>
      </c>
      <c r="AF187" s="3">
        <v>3.225806451612903</v>
      </c>
      <c r="AG187" s="3">
        <v>35.483870967741936</v>
      </c>
      <c r="AH187" s="3">
        <v>29.032258064516132</v>
      </c>
      <c r="AI187" s="3">
        <v>3.3333333333333335</v>
      </c>
      <c r="AJ187" s="2">
        <v>10</v>
      </c>
      <c r="AK187" s="3">
        <v>6.666666666666667</v>
      </c>
      <c r="AL187" s="9"/>
      <c r="AM187" s="3">
        <v>29.098360655737704</v>
      </c>
      <c r="AN187" s="3">
        <v>10.451306413301662</v>
      </c>
      <c r="AO187" s="3">
        <v>10.555555555555555</v>
      </c>
      <c r="AP187" s="3">
        <v>22.325581395348838</v>
      </c>
      <c r="AQ187" s="9"/>
      <c r="AR187" s="3">
        <v>18.34319526627219</v>
      </c>
      <c r="AS187" s="3">
        <v>16.094032549728752</v>
      </c>
      <c r="AT187" s="9"/>
    </row>
    <row r="188" spans="1:46" x14ac:dyDescent="0.2">
      <c r="A188" s="6" t="s">
        <v>264</v>
      </c>
      <c r="B188" s="7"/>
      <c r="C188" s="3">
        <v>23.333333333333332</v>
      </c>
      <c r="D188" s="3">
        <v>13.333333333333334</v>
      </c>
      <c r="E188" s="3">
        <v>6.666666666666667</v>
      </c>
      <c r="F188" s="2">
        <v>0</v>
      </c>
      <c r="G188" s="2">
        <v>20</v>
      </c>
      <c r="H188" s="3">
        <v>36.666666666666664</v>
      </c>
      <c r="I188" s="3">
        <v>3.3333333333333335</v>
      </c>
      <c r="J188" s="3">
        <v>3.3333333333333335</v>
      </c>
      <c r="K188" s="3">
        <v>13.333333333333334</v>
      </c>
      <c r="L188" s="2">
        <v>10</v>
      </c>
      <c r="M188" s="2">
        <v>0</v>
      </c>
      <c r="N188" s="3">
        <v>3.3333333333333335</v>
      </c>
      <c r="O188" s="2">
        <v>0</v>
      </c>
      <c r="P188" s="3">
        <v>9.67741935483871</v>
      </c>
      <c r="Q188" s="3">
        <v>3.225806451612903</v>
      </c>
      <c r="R188" s="3">
        <v>3.3333333333333335</v>
      </c>
      <c r="S188" s="2">
        <v>0</v>
      </c>
      <c r="T188" s="3">
        <v>3.225806451612903</v>
      </c>
      <c r="U188" s="2">
        <v>10</v>
      </c>
      <c r="V188" s="3">
        <v>3.3333333333333335</v>
      </c>
      <c r="W188" s="3">
        <v>3.3333333333333335</v>
      </c>
      <c r="X188" s="3">
        <v>23.333333333333332</v>
      </c>
      <c r="Y188" s="2">
        <v>10</v>
      </c>
      <c r="Z188" s="3">
        <v>13.333333333333334</v>
      </c>
      <c r="AA188" s="3">
        <v>19.35483870967742</v>
      </c>
      <c r="AB188" s="3">
        <v>12.903225806451612</v>
      </c>
      <c r="AC188" s="2">
        <v>0</v>
      </c>
      <c r="AD188" s="3">
        <v>6.666666666666667</v>
      </c>
      <c r="AE188" s="3">
        <v>16.666666666666664</v>
      </c>
      <c r="AF188" s="2">
        <v>0</v>
      </c>
      <c r="AG188" s="2">
        <v>0</v>
      </c>
      <c r="AH188" s="3">
        <v>19.35483870967742</v>
      </c>
      <c r="AI188" s="2">
        <v>10</v>
      </c>
      <c r="AJ188" s="2">
        <v>10</v>
      </c>
      <c r="AK188" s="3">
        <v>3.3333333333333335</v>
      </c>
      <c r="AL188" s="9"/>
      <c r="AM188" s="3">
        <v>8.1967213114754092</v>
      </c>
      <c r="AN188" s="3">
        <v>9.2636579572446553</v>
      </c>
      <c r="AO188" s="3">
        <v>8.3333333333333321</v>
      </c>
      <c r="AP188" s="3">
        <v>9.7674418604651159</v>
      </c>
      <c r="AQ188" s="9"/>
      <c r="AR188" s="3">
        <v>7.6923076923076925</v>
      </c>
      <c r="AS188" s="3">
        <v>10.126582278481013</v>
      </c>
      <c r="AT188" s="9"/>
    </row>
    <row r="189" spans="1:46" x14ac:dyDescent="0.2">
      <c r="A189" s="6" t="s">
        <v>265</v>
      </c>
      <c r="B189" s="7"/>
      <c r="C189" s="2">
        <v>0</v>
      </c>
      <c r="D189" s="2">
        <v>0</v>
      </c>
      <c r="E189" s="2">
        <v>0</v>
      </c>
      <c r="F189" s="2">
        <v>0</v>
      </c>
      <c r="G189" s="3">
        <v>3.3333333333333335</v>
      </c>
      <c r="H189" s="2">
        <v>0</v>
      </c>
      <c r="I189" s="2">
        <v>0</v>
      </c>
      <c r="J189" s="2">
        <v>0</v>
      </c>
      <c r="K189" s="2">
        <v>0</v>
      </c>
      <c r="L189" s="3">
        <v>23.333333333333332</v>
      </c>
      <c r="M189" s="2">
        <v>0</v>
      </c>
      <c r="N189" s="2">
        <v>0</v>
      </c>
      <c r="O189" s="2">
        <v>0</v>
      </c>
      <c r="P189" s="3">
        <v>9.67741935483871</v>
      </c>
      <c r="Q189" s="3">
        <v>16.129032258064516</v>
      </c>
      <c r="R189" s="2">
        <v>0</v>
      </c>
      <c r="S189" s="2">
        <v>0</v>
      </c>
      <c r="T189" s="2">
        <v>0</v>
      </c>
      <c r="U189" s="3">
        <v>6.666666666666667</v>
      </c>
      <c r="V189" s="2">
        <v>40</v>
      </c>
      <c r="W189" s="2">
        <v>10</v>
      </c>
      <c r="X189" s="2">
        <v>0</v>
      </c>
      <c r="Y189" s="2">
        <v>0</v>
      </c>
      <c r="Z189" s="2">
        <v>0</v>
      </c>
      <c r="AA189" s="3">
        <v>6.4516129032258061</v>
      </c>
      <c r="AB189" s="3">
        <v>3.225806451612903</v>
      </c>
      <c r="AC189" s="2">
        <v>0</v>
      </c>
      <c r="AD189" s="2">
        <v>0</v>
      </c>
      <c r="AE189" s="2">
        <v>0</v>
      </c>
      <c r="AF189" s="3">
        <v>3.225806451612903</v>
      </c>
      <c r="AG189" s="3">
        <v>3.225806451612903</v>
      </c>
      <c r="AH189" s="2">
        <v>0</v>
      </c>
      <c r="AI189" s="2">
        <v>0</v>
      </c>
      <c r="AJ189" s="2">
        <v>0</v>
      </c>
      <c r="AK189" s="2">
        <v>0</v>
      </c>
      <c r="AL189" s="8"/>
      <c r="AM189" s="3">
        <v>7.3770491803278686</v>
      </c>
      <c r="AN189" s="2">
        <v>0</v>
      </c>
      <c r="AO189" s="3">
        <v>6.666666666666667</v>
      </c>
      <c r="AP189" s="3">
        <v>3.7209302325581395</v>
      </c>
      <c r="AQ189" s="9"/>
      <c r="AR189" s="3">
        <v>2.9585798816568047</v>
      </c>
      <c r="AS189" s="3">
        <v>4.1591320072332731</v>
      </c>
      <c r="AT189" s="9"/>
    </row>
    <row r="190" spans="1:46" x14ac:dyDescent="0.2">
      <c r="A190" s="6" t="s">
        <v>217</v>
      </c>
      <c r="B190" s="7"/>
      <c r="C190" s="3">
        <v>7.1</v>
      </c>
      <c r="D190" s="3">
        <v>6.5333333333333332</v>
      </c>
      <c r="E190" s="3">
        <v>5.4666666666666659</v>
      </c>
      <c r="F190" s="3">
        <v>6.1</v>
      </c>
      <c r="G190" s="3">
        <v>7.5</v>
      </c>
      <c r="H190" s="2">
        <v>7</v>
      </c>
      <c r="I190" s="3">
        <v>6.7</v>
      </c>
      <c r="J190" s="3">
        <v>6.1333333333333329</v>
      </c>
      <c r="K190" s="3">
        <v>6.6</v>
      </c>
      <c r="L190" s="3">
        <v>7.3</v>
      </c>
      <c r="M190" s="3">
        <v>7.5161290322580649</v>
      </c>
      <c r="N190" s="3">
        <v>6.0333333333333332</v>
      </c>
      <c r="O190" s="3">
        <v>6.3</v>
      </c>
      <c r="P190" s="3">
        <v>7.3870967741935489</v>
      </c>
      <c r="Q190" s="3">
        <v>7.6451612903225801</v>
      </c>
      <c r="R190" s="3">
        <v>5.4666666666666659</v>
      </c>
      <c r="S190" s="3">
        <v>7.3548387096774199</v>
      </c>
      <c r="T190" s="3">
        <v>6.838709677419355</v>
      </c>
      <c r="U190" s="3">
        <v>7.6</v>
      </c>
      <c r="V190" s="3">
        <v>8.5666666666666664</v>
      </c>
      <c r="W190" s="3">
        <v>7.1666666666666661</v>
      </c>
      <c r="X190" s="3">
        <v>6.8</v>
      </c>
      <c r="Y190" s="3">
        <v>6.5</v>
      </c>
      <c r="Z190" s="3">
        <v>7.0333333333333332</v>
      </c>
      <c r="AA190" s="3">
        <v>7.6129032258064528</v>
      </c>
      <c r="AB190" s="3">
        <v>7.8064516129032251</v>
      </c>
      <c r="AC190" s="3">
        <v>5.2</v>
      </c>
      <c r="AD190" s="3">
        <v>5.8333333333333321</v>
      </c>
      <c r="AE190" s="3">
        <v>6.9</v>
      </c>
      <c r="AF190" s="3">
        <v>4.096774193548387</v>
      </c>
      <c r="AG190" s="3">
        <v>6.419354838709677</v>
      </c>
      <c r="AH190" s="3">
        <v>7.612903225806452</v>
      </c>
      <c r="AI190" s="3">
        <v>6.4666666666666677</v>
      </c>
      <c r="AJ190" s="3">
        <v>6.7</v>
      </c>
      <c r="AK190" s="3">
        <v>6.4333333333333327</v>
      </c>
      <c r="AL190" s="9"/>
      <c r="AM190" s="3">
        <v>7.3565573770491799</v>
      </c>
      <c r="AN190" s="3">
        <v>6.356294536817102</v>
      </c>
      <c r="AO190" s="3">
        <v>6.6944444444444446</v>
      </c>
      <c r="AP190" s="3">
        <v>6.8186046511627909</v>
      </c>
      <c r="AQ190" s="9"/>
      <c r="AR190" s="3">
        <v>6.6844181459566085</v>
      </c>
      <c r="AS190" s="3">
        <v>6.7866184448462938</v>
      </c>
      <c r="AT190" s="9"/>
    </row>
    <row r="191" spans="1:46" x14ac:dyDescent="0.2">
      <c r="A191" s="10" t="s">
        <v>508</v>
      </c>
      <c r="B191" s="7"/>
      <c r="C191" s="48" t="s">
        <v>165</v>
      </c>
      <c r="D191" s="48" t="s">
        <v>166</v>
      </c>
      <c r="E191" s="48" t="s">
        <v>167</v>
      </c>
      <c r="F191" s="48" t="s">
        <v>168</v>
      </c>
      <c r="G191" s="48" t="s">
        <v>169</v>
      </c>
      <c r="H191" s="48" t="s">
        <v>170</v>
      </c>
      <c r="I191" s="48" t="s">
        <v>171</v>
      </c>
      <c r="J191" s="48" t="s">
        <v>172</v>
      </c>
      <c r="K191" s="48" t="s">
        <v>173</v>
      </c>
      <c r="L191" s="48" t="s">
        <v>174</v>
      </c>
      <c r="M191" s="48" t="s">
        <v>175</v>
      </c>
      <c r="N191" s="48" t="s">
        <v>176</v>
      </c>
      <c r="O191" s="48" t="s">
        <v>177</v>
      </c>
      <c r="P191" s="48" t="s">
        <v>178</v>
      </c>
      <c r="Q191" s="48" t="s">
        <v>179</v>
      </c>
      <c r="R191" s="48" t="s">
        <v>180</v>
      </c>
      <c r="S191" s="48" t="s">
        <v>181</v>
      </c>
      <c r="T191" s="48" t="s">
        <v>182</v>
      </c>
      <c r="U191" s="48" t="s">
        <v>183</v>
      </c>
      <c r="V191" s="48" t="s">
        <v>184</v>
      </c>
      <c r="W191" s="48" t="s">
        <v>185</v>
      </c>
      <c r="X191" s="48" t="s">
        <v>186</v>
      </c>
      <c r="Y191" s="48" t="s">
        <v>187</v>
      </c>
      <c r="Z191" s="48" t="s">
        <v>188</v>
      </c>
      <c r="AA191" s="48" t="s">
        <v>189</v>
      </c>
      <c r="AB191" s="48" t="s">
        <v>190</v>
      </c>
      <c r="AC191" s="48" t="s">
        <v>191</v>
      </c>
      <c r="AD191" s="48" t="s">
        <v>192</v>
      </c>
      <c r="AE191" s="48" t="s">
        <v>193</v>
      </c>
      <c r="AF191" s="48" t="s">
        <v>194</v>
      </c>
      <c r="AG191" s="48" t="s">
        <v>195</v>
      </c>
      <c r="AH191" s="48" t="s">
        <v>196</v>
      </c>
      <c r="AI191" s="48" t="s">
        <v>197</v>
      </c>
      <c r="AJ191" s="48" t="s">
        <v>198</v>
      </c>
      <c r="AK191" s="48" t="s">
        <v>199</v>
      </c>
      <c r="AL191" s="48"/>
      <c r="AM191" s="48" t="s">
        <v>202</v>
      </c>
      <c r="AN191" s="48" t="s">
        <v>203</v>
      </c>
      <c r="AO191" s="48" t="s">
        <v>204</v>
      </c>
      <c r="AP191" s="48" t="s">
        <v>205</v>
      </c>
      <c r="AQ191" s="48"/>
      <c r="AR191" s="48" t="s">
        <v>210</v>
      </c>
      <c r="AS191" s="48" t="s">
        <v>211</v>
      </c>
      <c r="AT191" s="48"/>
    </row>
    <row r="192" spans="1:46" x14ac:dyDescent="0.2">
      <c r="A192" s="6" t="s">
        <v>256</v>
      </c>
      <c r="B192" s="7"/>
      <c r="C192" s="2">
        <v>0</v>
      </c>
      <c r="D192" s="2">
        <v>0</v>
      </c>
      <c r="E192" s="3">
        <v>3.3333333333333335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3">
        <v>6.666666666666667</v>
      </c>
      <c r="AD192" s="3">
        <v>3.3333333333333335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8"/>
      <c r="AM192" s="2">
        <v>0</v>
      </c>
      <c r="AN192" s="3">
        <v>0.47732696897374705</v>
      </c>
      <c r="AO192" s="3">
        <v>1.1111111111111112</v>
      </c>
      <c r="AP192" s="2">
        <v>0</v>
      </c>
      <c r="AQ192" s="8"/>
      <c r="AR192" s="3">
        <v>0.19801980198019803</v>
      </c>
      <c r="AS192" s="3">
        <v>0.54446460980036293</v>
      </c>
      <c r="AT192" s="9"/>
    </row>
    <row r="193" spans="1:46" x14ac:dyDescent="0.2">
      <c r="A193" s="6" t="s">
        <v>257</v>
      </c>
      <c r="B193" s="7"/>
      <c r="C193" s="2">
        <v>0</v>
      </c>
      <c r="D193" s="2">
        <v>0</v>
      </c>
      <c r="E193" s="3">
        <v>3.3333333333333335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3">
        <v>6.8965517241379306</v>
      </c>
      <c r="P193" s="2">
        <v>0</v>
      </c>
      <c r="Q193" s="2">
        <v>0</v>
      </c>
      <c r="R193" s="3">
        <v>13.333333333333334</v>
      </c>
      <c r="S193" s="3">
        <v>3.225806451612903</v>
      </c>
      <c r="T193" s="2">
        <v>0</v>
      </c>
      <c r="U193" s="3">
        <v>3.3333333333333335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10</v>
      </c>
      <c r="AD193" s="3">
        <v>13.333333333333334</v>
      </c>
      <c r="AE193" s="2">
        <v>0</v>
      </c>
      <c r="AF193" s="3">
        <v>3.225806451612903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8"/>
      <c r="AM193" s="3">
        <v>0.81967213114754101</v>
      </c>
      <c r="AN193" s="3">
        <v>2.6252983293556085</v>
      </c>
      <c r="AO193" s="3">
        <v>1.6666666666666667</v>
      </c>
      <c r="AP193" s="3">
        <v>0.46948356807511737</v>
      </c>
      <c r="AQ193" s="9"/>
      <c r="AR193" s="3">
        <v>2.1782178217821779</v>
      </c>
      <c r="AS193" s="3">
        <v>1.0889292196007259</v>
      </c>
      <c r="AT193" s="9"/>
    </row>
    <row r="194" spans="1:46" x14ac:dyDescent="0.2">
      <c r="A194" s="6" t="s">
        <v>258</v>
      </c>
      <c r="B194" s="7"/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3">
        <v>3.3333333333333335</v>
      </c>
      <c r="O194" s="2">
        <v>0</v>
      </c>
      <c r="P194" s="2">
        <v>0</v>
      </c>
      <c r="Q194" s="2">
        <v>0</v>
      </c>
      <c r="R194" s="3">
        <v>3.3333333333333335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3">
        <v>3.4482758620689653</v>
      </c>
      <c r="AA194" s="2">
        <v>0</v>
      </c>
      <c r="AB194" s="2">
        <v>0</v>
      </c>
      <c r="AC194" s="2">
        <v>10</v>
      </c>
      <c r="AD194" s="3">
        <v>3.3333333333333335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8"/>
      <c r="AM194" s="2">
        <v>0</v>
      </c>
      <c r="AN194" s="3">
        <v>0.71599045346062051</v>
      </c>
      <c r="AO194" s="3">
        <v>1.6666666666666667</v>
      </c>
      <c r="AP194" s="3">
        <v>0.46948356807511737</v>
      </c>
      <c r="AQ194" s="9"/>
      <c r="AR194" s="3">
        <v>0.79207920792079212</v>
      </c>
      <c r="AS194" s="3">
        <v>0.54446460980036293</v>
      </c>
      <c r="AT194" s="9"/>
    </row>
    <row r="195" spans="1:46" x14ac:dyDescent="0.2">
      <c r="A195" s="6" t="s">
        <v>259</v>
      </c>
      <c r="B195" s="7"/>
      <c r="C195" s="3">
        <v>3.3333333333333335</v>
      </c>
      <c r="D195" s="3">
        <v>6.666666666666667</v>
      </c>
      <c r="E195" s="2">
        <v>50</v>
      </c>
      <c r="F195" s="3">
        <v>3.3333333333333335</v>
      </c>
      <c r="G195" s="2">
        <v>0</v>
      </c>
      <c r="H195" s="3">
        <v>6.666666666666667</v>
      </c>
      <c r="I195" s="2">
        <v>0</v>
      </c>
      <c r="J195" s="3">
        <v>36.666666666666664</v>
      </c>
      <c r="K195" s="3">
        <v>13.333333333333334</v>
      </c>
      <c r="L195" s="2">
        <v>0</v>
      </c>
      <c r="M195" s="2">
        <v>0</v>
      </c>
      <c r="N195" s="3">
        <v>16.666666666666664</v>
      </c>
      <c r="O195" s="2">
        <v>0</v>
      </c>
      <c r="P195" s="2">
        <v>0</v>
      </c>
      <c r="Q195" s="2">
        <v>0</v>
      </c>
      <c r="R195" s="3">
        <v>6.666666666666667</v>
      </c>
      <c r="S195" s="2">
        <v>0</v>
      </c>
      <c r="T195" s="3">
        <v>6.4516129032258061</v>
      </c>
      <c r="U195" s="2">
        <v>0</v>
      </c>
      <c r="V195" s="2">
        <v>0</v>
      </c>
      <c r="W195" s="3">
        <v>3.3333333333333335</v>
      </c>
      <c r="X195" s="3">
        <v>16.666666666666664</v>
      </c>
      <c r="Y195" s="2">
        <v>10</v>
      </c>
      <c r="Z195" s="3">
        <v>6.8965517241379306</v>
      </c>
      <c r="AA195" s="2">
        <v>0</v>
      </c>
      <c r="AB195" s="2">
        <v>0</v>
      </c>
      <c r="AC195" s="3">
        <v>3.3333333333333335</v>
      </c>
      <c r="AD195" s="3">
        <v>16.666666666666664</v>
      </c>
      <c r="AE195" s="3">
        <v>3.4482758620689653</v>
      </c>
      <c r="AF195" s="3">
        <v>6.4516129032258061</v>
      </c>
      <c r="AG195" s="3">
        <v>3.3333333333333335</v>
      </c>
      <c r="AH195" s="2">
        <v>0</v>
      </c>
      <c r="AI195" s="2">
        <v>0</v>
      </c>
      <c r="AJ195" s="2">
        <v>10</v>
      </c>
      <c r="AK195" s="3">
        <v>6.666666666666667</v>
      </c>
      <c r="AL195" s="9"/>
      <c r="AM195" s="3">
        <v>0.81967213114754101</v>
      </c>
      <c r="AN195" s="3">
        <v>12.410501193317423</v>
      </c>
      <c r="AO195" s="3">
        <v>6.1111111111111107</v>
      </c>
      <c r="AP195" s="3">
        <v>2.8169014084507045</v>
      </c>
      <c r="AQ195" s="9"/>
      <c r="AR195" s="3">
        <v>7.1287128712871279</v>
      </c>
      <c r="AS195" s="3">
        <v>6.3520871143375679</v>
      </c>
      <c r="AT195" s="9"/>
    </row>
    <row r="196" spans="1:46" x14ac:dyDescent="0.2">
      <c r="A196" s="6" t="s">
        <v>260</v>
      </c>
      <c r="B196" s="7"/>
      <c r="C196" s="2">
        <v>10</v>
      </c>
      <c r="D196" s="2">
        <v>20</v>
      </c>
      <c r="E196" s="3">
        <v>6.666666666666667</v>
      </c>
      <c r="F196" s="3">
        <v>23.333333333333332</v>
      </c>
      <c r="G196" s="2">
        <v>0</v>
      </c>
      <c r="H196" s="3">
        <v>6.666666666666667</v>
      </c>
      <c r="I196" s="3">
        <v>26.666666666666668</v>
      </c>
      <c r="J196" s="3">
        <v>16.666666666666664</v>
      </c>
      <c r="K196" s="2">
        <v>10</v>
      </c>
      <c r="L196" s="2">
        <v>10</v>
      </c>
      <c r="M196" s="2">
        <v>0</v>
      </c>
      <c r="N196" s="2">
        <v>20</v>
      </c>
      <c r="O196" s="3">
        <v>6.8965517241379306</v>
      </c>
      <c r="P196" s="2">
        <v>0</v>
      </c>
      <c r="Q196" s="3">
        <v>3.225806451612903</v>
      </c>
      <c r="R196" s="2">
        <v>10</v>
      </c>
      <c r="S196" s="2">
        <v>0</v>
      </c>
      <c r="T196" s="2">
        <v>0</v>
      </c>
      <c r="U196" s="2">
        <v>10</v>
      </c>
      <c r="V196" s="2">
        <v>0</v>
      </c>
      <c r="W196" s="3">
        <v>3.3333333333333335</v>
      </c>
      <c r="X196" s="3">
        <v>6.666666666666667</v>
      </c>
      <c r="Y196" s="3">
        <v>6.666666666666667</v>
      </c>
      <c r="Z196" s="3">
        <v>3.4482758620689653</v>
      </c>
      <c r="AA196" s="2">
        <v>0</v>
      </c>
      <c r="AB196" s="2">
        <v>0</v>
      </c>
      <c r="AC196" s="3">
        <v>13.333333333333334</v>
      </c>
      <c r="AD196" s="3">
        <v>3.3333333333333335</v>
      </c>
      <c r="AE196" s="3">
        <v>10.344827586206897</v>
      </c>
      <c r="AF196" s="3">
        <v>32.258064516129032</v>
      </c>
      <c r="AG196" s="2">
        <v>0</v>
      </c>
      <c r="AH196" s="2">
        <v>0</v>
      </c>
      <c r="AI196" s="3">
        <v>16.666666666666664</v>
      </c>
      <c r="AJ196" s="2">
        <v>20</v>
      </c>
      <c r="AK196" s="3">
        <v>13.333333333333334</v>
      </c>
      <c r="AL196" s="9"/>
      <c r="AM196" s="3">
        <v>5.3278688524590159</v>
      </c>
      <c r="AN196" s="3">
        <v>11.217183770883054</v>
      </c>
      <c r="AO196" s="3">
        <v>11.666666666666666</v>
      </c>
      <c r="AP196" s="3">
        <v>5.6338028169014089</v>
      </c>
      <c r="AQ196" s="9"/>
      <c r="AR196" s="3">
        <v>8.9108910891089099</v>
      </c>
      <c r="AS196" s="3">
        <v>8.7114337568058069</v>
      </c>
      <c r="AT196" s="9"/>
    </row>
    <row r="197" spans="1:46" x14ac:dyDescent="0.2">
      <c r="A197" s="6" t="s">
        <v>261</v>
      </c>
      <c r="B197" s="7"/>
      <c r="C197" s="3">
        <v>13.333333333333334</v>
      </c>
      <c r="D197" s="3">
        <v>26.666666666666668</v>
      </c>
      <c r="E197" s="2">
        <v>20</v>
      </c>
      <c r="F197" s="2">
        <v>40</v>
      </c>
      <c r="G197" s="3">
        <v>3.3333333333333335</v>
      </c>
      <c r="H197" s="2">
        <v>40</v>
      </c>
      <c r="I197" s="3">
        <v>26.666666666666668</v>
      </c>
      <c r="J197" s="3">
        <v>13.333333333333334</v>
      </c>
      <c r="K197" s="2">
        <v>30</v>
      </c>
      <c r="L197" s="2">
        <v>10</v>
      </c>
      <c r="M197" s="3">
        <v>6.4516129032258061</v>
      </c>
      <c r="N197" s="3">
        <v>36.666666666666664</v>
      </c>
      <c r="O197" s="3">
        <v>58.620689655172406</v>
      </c>
      <c r="P197" s="3">
        <v>6.4516129032258061</v>
      </c>
      <c r="Q197" s="3">
        <v>16.129032258064516</v>
      </c>
      <c r="R197" s="3">
        <v>43.333333333333336</v>
      </c>
      <c r="S197" s="3">
        <v>9.67741935483871</v>
      </c>
      <c r="T197" s="3">
        <v>19.35483870967742</v>
      </c>
      <c r="U197" s="3">
        <v>6.666666666666667</v>
      </c>
      <c r="V197" s="2">
        <v>0</v>
      </c>
      <c r="W197" s="3">
        <v>36.666666666666664</v>
      </c>
      <c r="X197" s="3">
        <v>33.333333333333329</v>
      </c>
      <c r="Y197" s="3">
        <v>33.333333333333329</v>
      </c>
      <c r="Z197" s="3">
        <v>31.03448275862069</v>
      </c>
      <c r="AA197" s="3">
        <v>6.4516129032258061</v>
      </c>
      <c r="AB197" s="3">
        <v>6.4516129032258061</v>
      </c>
      <c r="AC197" s="3">
        <v>23.333333333333332</v>
      </c>
      <c r="AD197" s="3">
        <v>33.333333333333329</v>
      </c>
      <c r="AE197" s="3">
        <v>41.379310344827587</v>
      </c>
      <c r="AF197" s="3">
        <v>12.903225806451612</v>
      </c>
      <c r="AG197" s="3">
        <v>13.333333333333334</v>
      </c>
      <c r="AH197" s="3">
        <v>3.225806451612903</v>
      </c>
      <c r="AI197" s="3">
        <v>53.333333333333336</v>
      </c>
      <c r="AJ197" s="2">
        <v>40</v>
      </c>
      <c r="AK197" s="3">
        <v>46.666666666666664</v>
      </c>
      <c r="AL197" s="9"/>
      <c r="AM197" s="3">
        <v>10.655737704918032</v>
      </c>
      <c r="AN197" s="3">
        <v>31.980906921241047</v>
      </c>
      <c r="AO197" s="3">
        <v>32.777777777777779</v>
      </c>
      <c r="AP197" s="3">
        <v>15.492957746478872</v>
      </c>
      <c r="AQ197" s="9"/>
      <c r="AR197" s="3">
        <v>24.752475247524753</v>
      </c>
      <c r="AS197" s="3">
        <v>23.049001814882033</v>
      </c>
      <c r="AT197" s="9"/>
    </row>
    <row r="198" spans="1:46" x14ac:dyDescent="0.2">
      <c r="A198" s="6" t="s">
        <v>262</v>
      </c>
      <c r="B198" s="7"/>
      <c r="C198" s="3">
        <v>16.666666666666664</v>
      </c>
      <c r="D198" s="2">
        <v>20</v>
      </c>
      <c r="E198" s="3">
        <v>6.666666666666667</v>
      </c>
      <c r="F198" s="2">
        <v>20</v>
      </c>
      <c r="G198" s="3">
        <v>23.333333333333332</v>
      </c>
      <c r="H198" s="3">
        <v>13.333333333333334</v>
      </c>
      <c r="I198" s="2">
        <v>30</v>
      </c>
      <c r="J198" s="3">
        <v>16.666666666666664</v>
      </c>
      <c r="K198" s="3">
        <v>13.333333333333334</v>
      </c>
      <c r="L198" s="3">
        <v>16.666666666666664</v>
      </c>
      <c r="M198" s="3">
        <v>45.161290322580641</v>
      </c>
      <c r="N198" s="3">
        <v>13.333333333333334</v>
      </c>
      <c r="O198" s="3">
        <v>24.137931034482758</v>
      </c>
      <c r="P198" s="3">
        <v>38.70967741935484</v>
      </c>
      <c r="Q198" s="3">
        <v>22.58064516129032</v>
      </c>
      <c r="R198" s="2">
        <v>20</v>
      </c>
      <c r="S198" s="3">
        <v>38.70967741935484</v>
      </c>
      <c r="T198" s="3">
        <v>38.70967741935484</v>
      </c>
      <c r="U198" s="3">
        <v>23.333333333333332</v>
      </c>
      <c r="V198" s="2">
        <v>20</v>
      </c>
      <c r="W198" s="2">
        <v>30</v>
      </c>
      <c r="X198" s="3">
        <v>23.333333333333332</v>
      </c>
      <c r="Y198" s="3">
        <v>26.666666666666668</v>
      </c>
      <c r="Z198" s="3">
        <v>44.827586206896555</v>
      </c>
      <c r="AA198" s="3">
        <v>32.258064516129032</v>
      </c>
      <c r="AB198" s="3">
        <v>22.58064516129032</v>
      </c>
      <c r="AC198" s="3">
        <v>26.666666666666668</v>
      </c>
      <c r="AD198" s="3">
        <v>13.333333333333334</v>
      </c>
      <c r="AE198" s="3">
        <v>34.482758620689658</v>
      </c>
      <c r="AF198" s="3">
        <v>22.58064516129032</v>
      </c>
      <c r="AG198" s="2">
        <v>10</v>
      </c>
      <c r="AH198" s="3">
        <v>16.129032258064516</v>
      </c>
      <c r="AI198" s="2">
        <v>20</v>
      </c>
      <c r="AJ198" s="3">
        <v>16.666666666666664</v>
      </c>
      <c r="AK198" s="3">
        <v>23.333333333333332</v>
      </c>
      <c r="AL198" s="9"/>
      <c r="AM198" s="3">
        <v>28.688524590163933</v>
      </c>
      <c r="AN198" s="3">
        <v>20.525059665871119</v>
      </c>
      <c r="AO198" s="3">
        <v>21.666666666666668</v>
      </c>
      <c r="AP198" s="3">
        <v>25.352112676056336</v>
      </c>
      <c r="AQ198" s="9"/>
      <c r="AR198" s="3">
        <v>22.376237623762378</v>
      </c>
      <c r="AS198" s="3">
        <v>24.682395644283122</v>
      </c>
      <c r="AT198" s="9"/>
    </row>
    <row r="199" spans="1:46" x14ac:dyDescent="0.2">
      <c r="A199" s="6" t="s">
        <v>263</v>
      </c>
      <c r="B199" s="7"/>
      <c r="C199" s="3">
        <v>33.333333333333329</v>
      </c>
      <c r="D199" s="3">
        <v>13.333333333333334</v>
      </c>
      <c r="E199" s="3">
        <v>3.3333333333333335</v>
      </c>
      <c r="F199" s="3">
        <v>13.333333333333334</v>
      </c>
      <c r="G199" s="3">
        <v>46.666666666666664</v>
      </c>
      <c r="H199" s="2">
        <v>0</v>
      </c>
      <c r="I199" s="3">
        <v>16.666666666666664</v>
      </c>
      <c r="J199" s="2">
        <v>0</v>
      </c>
      <c r="K199" s="3">
        <v>3.3333333333333335</v>
      </c>
      <c r="L199" s="3">
        <v>26.666666666666668</v>
      </c>
      <c r="M199" s="3">
        <v>45.161290322580641</v>
      </c>
      <c r="N199" s="3">
        <v>3.3333333333333335</v>
      </c>
      <c r="O199" s="2">
        <v>0</v>
      </c>
      <c r="P199" s="3">
        <v>16.129032258064516</v>
      </c>
      <c r="Q199" s="3">
        <v>29.032258064516132</v>
      </c>
      <c r="R199" s="3">
        <v>3.3333333333333335</v>
      </c>
      <c r="S199" s="3">
        <v>48.387096774193552</v>
      </c>
      <c r="T199" s="3">
        <v>16.129032258064516</v>
      </c>
      <c r="U199" s="3">
        <v>26.666666666666668</v>
      </c>
      <c r="V199" s="3">
        <v>43.333333333333336</v>
      </c>
      <c r="W199" s="3">
        <v>6.666666666666667</v>
      </c>
      <c r="X199" s="3">
        <v>3.3333333333333335</v>
      </c>
      <c r="Y199" s="3">
        <v>6.666666666666667</v>
      </c>
      <c r="Z199" s="3">
        <v>6.8965517241379306</v>
      </c>
      <c r="AA199" s="3">
        <v>29.032258064516132</v>
      </c>
      <c r="AB199" s="3">
        <v>48.387096774193552</v>
      </c>
      <c r="AC199" s="2">
        <v>0</v>
      </c>
      <c r="AD199" s="2">
        <v>0</v>
      </c>
      <c r="AE199" s="2">
        <v>0</v>
      </c>
      <c r="AF199" s="3">
        <v>19.35483870967742</v>
      </c>
      <c r="AG199" s="2">
        <v>50</v>
      </c>
      <c r="AH199" s="3">
        <v>19.35483870967742</v>
      </c>
      <c r="AI199" s="3">
        <v>6.666666666666667</v>
      </c>
      <c r="AJ199" s="3">
        <v>3.3333333333333335</v>
      </c>
      <c r="AK199" s="3">
        <v>3.3333333333333335</v>
      </c>
      <c r="AL199" s="9"/>
      <c r="AM199" s="3">
        <v>31.557377049180328</v>
      </c>
      <c r="AN199" s="3">
        <v>7.1599045346062056</v>
      </c>
      <c r="AO199" s="2">
        <v>10</v>
      </c>
      <c r="AP199" s="3">
        <v>25.821596244131456</v>
      </c>
      <c r="AQ199" s="9"/>
      <c r="AR199" s="3">
        <v>17.623762376237622</v>
      </c>
      <c r="AS199" s="3">
        <v>16.515426497277677</v>
      </c>
      <c r="AT199" s="9"/>
    </row>
    <row r="200" spans="1:46" x14ac:dyDescent="0.2">
      <c r="A200" s="6" t="s">
        <v>264</v>
      </c>
      <c r="B200" s="7"/>
      <c r="C200" s="3">
        <v>23.333333333333332</v>
      </c>
      <c r="D200" s="3">
        <v>13.333333333333334</v>
      </c>
      <c r="E200" s="3">
        <v>6.666666666666667</v>
      </c>
      <c r="F200" s="2">
        <v>0</v>
      </c>
      <c r="G200" s="3">
        <v>23.333333333333332</v>
      </c>
      <c r="H200" s="3">
        <v>33.333333333333329</v>
      </c>
      <c r="I200" s="2">
        <v>0</v>
      </c>
      <c r="J200" s="3">
        <v>16.666666666666664</v>
      </c>
      <c r="K200" s="2">
        <v>30</v>
      </c>
      <c r="L200" s="3">
        <v>3.3333333333333335</v>
      </c>
      <c r="M200" s="2">
        <v>0</v>
      </c>
      <c r="N200" s="3">
        <v>6.666666666666667</v>
      </c>
      <c r="O200" s="3">
        <v>3.4482758620689653</v>
      </c>
      <c r="P200" s="3">
        <v>16.129032258064516</v>
      </c>
      <c r="Q200" s="2">
        <v>0</v>
      </c>
      <c r="R200" s="2">
        <v>0</v>
      </c>
      <c r="S200" s="2">
        <v>0</v>
      </c>
      <c r="T200" s="3">
        <v>6.4516129032258061</v>
      </c>
      <c r="U200" s="2">
        <v>10</v>
      </c>
      <c r="V200" s="3">
        <v>3.3333333333333335</v>
      </c>
      <c r="W200" s="3">
        <v>6.666666666666667</v>
      </c>
      <c r="X200" s="3">
        <v>16.666666666666664</v>
      </c>
      <c r="Y200" s="3">
        <v>16.666666666666664</v>
      </c>
      <c r="Z200" s="3">
        <v>3.4482758620689653</v>
      </c>
      <c r="AA200" s="3">
        <v>16.129032258064516</v>
      </c>
      <c r="AB200" s="3">
        <v>16.129032258064516</v>
      </c>
      <c r="AC200" s="3">
        <v>6.666666666666667</v>
      </c>
      <c r="AD200" s="3">
        <v>13.333333333333334</v>
      </c>
      <c r="AE200" s="3">
        <v>10.344827586206897</v>
      </c>
      <c r="AF200" s="2">
        <v>0</v>
      </c>
      <c r="AG200" s="3">
        <v>13.333333333333334</v>
      </c>
      <c r="AH200" s="3">
        <v>35.483870967741936</v>
      </c>
      <c r="AI200" s="3">
        <v>3.3333333333333335</v>
      </c>
      <c r="AJ200" s="2">
        <v>10</v>
      </c>
      <c r="AK200" s="3">
        <v>6.666666666666667</v>
      </c>
      <c r="AL200" s="9"/>
      <c r="AM200" s="3">
        <v>8.1967213114754092</v>
      </c>
      <c r="AN200" s="3">
        <v>11.933174224343675</v>
      </c>
      <c r="AO200" s="3">
        <v>7.7777777777777777</v>
      </c>
      <c r="AP200" s="3">
        <v>13.145539906103288</v>
      </c>
      <c r="AQ200" s="9"/>
      <c r="AR200" s="3">
        <v>9.9009900990099009</v>
      </c>
      <c r="AS200" s="3">
        <v>11.252268602540836</v>
      </c>
      <c r="AT200" s="9"/>
    </row>
    <row r="201" spans="1:46" x14ac:dyDescent="0.2">
      <c r="A201" s="6" t="s">
        <v>265</v>
      </c>
      <c r="B201" s="7"/>
      <c r="C201" s="2">
        <v>0</v>
      </c>
      <c r="D201" s="2">
        <v>0</v>
      </c>
      <c r="E201" s="2">
        <v>0</v>
      </c>
      <c r="F201" s="2">
        <v>0</v>
      </c>
      <c r="G201" s="3">
        <v>3.3333333333333335</v>
      </c>
      <c r="H201" s="2">
        <v>0</v>
      </c>
      <c r="I201" s="2">
        <v>0</v>
      </c>
      <c r="J201" s="2">
        <v>0</v>
      </c>
      <c r="K201" s="2">
        <v>0</v>
      </c>
      <c r="L201" s="3">
        <v>33.333333333333329</v>
      </c>
      <c r="M201" s="3">
        <v>3.225806451612903</v>
      </c>
      <c r="N201" s="2">
        <v>0</v>
      </c>
      <c r="O201" s="2">
        <v>0</v>
      </c>
      <c r="P201" s="3">
        <v>22.58064516129032</v>
      </c>
      <c r="Q201" s="3">
        <v>29.032258064516132</v>
      </c>
      <c r="R201" s="2">
        <v>0</v>
      </c>
      <c r="S201" s="2">
        <v>0</v>
      </c>
      <c r="T201" s="3">
        <v>12.903225806451612</v>
      </c>
      <c r="U201" s="2">
        <v>20</v>
      </c>
      <c r="V201" s="3">
        <v>33.333333333333329</v>
      </c>
      <c r="W201" s="3">
        <v>13.333333333333334</v>
      </c>
      <c r="X201" s="2">
        <v>0</v>
      </c>
      <c r="Y201" s="2">
        <v>0</v>
      </c>
      <c r="Z201" s="2">
        <v>0</v>
      </c>
      <c r="AA201" s="3">
        <v>16.129032258064516</v>
      </c>
      <c r="AB201" s="3">
        <v>6.4516129032258061</v>
      </c>
      <c r="AC201" s="2">
        <v>0</v>
      </c>
      <c r="AD201" s="2">
        <v>0</v>
      </c>
      <c r="AE201" s="2">
        <v>0</v>
      </c>
      <c r="AF201" s="3">
        <v>3.225806451612903</v>
      </c>
      <c r="AG201" s="2">
        <v>10</v>
      </c>
      <c r="AH201" s="3">
        <v>25.806451612903224</v>
      </c>
      <c r="AI201" s="2">
        <v>0</v>
      </c>
      <c r="AJ201" s="2">
        <v>0</v>
      </c>
      <c r="AK201" s="2">
        <v>0</v>
      </c>
      <c r="AL201" s="8"/>
      <c r="AM201" s="3">
        <v>13.934426229508196</v>
      </c>
      <c r="AN201" s="3">
        <v>0.95465393794749409</v>
      </c>
      <c r="AO201" s="3">
        <v>5.5555555555555554</v>
      </c>
      <c r="AP201" s="3">
        <v>10.7981220657277</v>
      </c>
      <c r="AQ201" s="9"/>
      <c r="AR201" s="3">
        <v>6.1386138613861387</v>
      </c>
      <c r="AS201" s="3">
        <v>7.2595281306715069</v>
      </c>
      <c r="AT201" s="9"/>
    </row>
    <row r="202" spans="1:46" x14ac:dyDescent="0.2">
      <c r="A202" s="6" t="s">
        <v>217</v>
      </c>
      <c r="B202" s="7"/>
      <c r="C202" s="3">
        <v>7.3666666666666654</v>
      </c>
      <c r="D202" s="3">
        <v>6.5333333333333332</v>
      </c>
      <c r="E202" s="3">
        <v>4.9666666666666668</v>
      </c>
      <c r="F202" s="3">
        <v>6.1666666666666661</v>
      </c>
      <c r="G202" s="2">
        <v>8</v>
      </c>
      <c r="H202" s="3">
        <v>6.9333333333333336</v>
      </c>
      <c r="I202" s="3">
        <v>6.3666666666666663</v>
      </c>
      <c r="J202" s="3">
        <v>5.7666666666666657</v>
      </c>
      <c r="K202" s="3">
        <v>6.7333333333333334</v>
      </c>
      <c r="L202" s="3">
        <v>8.0333333333333332</v>
      </c>
      <c r="M202" s="3">
        <v>7.4838709677419342</v>
      </c>
      <c r="N202" s="3">
        <v>5.7666666666666666</v>
      </c>
      <c r="O202" s="2">
        <v>6</v>
      </c>
      <c r="P202" s="3">
        <v>8.0967741935483879</v>
      </c>
      <c r="Q202" s="3">
        <v>7.9354838709677438</v>
      </c>
      <c r="R202" s="3">
        <v>5.4</v>
      </c>
      <c r="S202" s="3">
        <v>7.2258064516129039</v>
      </c>
      <c r="T202" s="3">
        <v>7.290322580645161</v>
      </c>
      <c r="U202" s="3">
        <v>7.6333333333333329</v>
      </c>
      <c r="V202" s="3">
        <v>8.5</v>
      </c>
      <c r="W202" s="3">
        <v>7.0666666666666664</v>
      </c>
      <c r="X202" s="3">
        <v>6.4</v>
      </c>
      <c r="Y202" s="3">
        <v>6.6333333333333337</v>
      </c>
      <c r="Z202" s="3">
        <v>6.4137931034482758</v>
      </c>
      <c r="AA202" s="3">
        <v>8.0322580645161299</v>
      </c>
      <c r="AB202" s="3">
        <v>7.9354838709677429</v>
      </c>
      <c r="AC202" s="3">
        <v>5.2333333333333334</v>
      </c>
      <c r="AD202" s="3">
        <v>5.3666666666666663</v>
      </c>
      <c r="AE202" s="3">
        <v>6.4827586206896566</v>
      </c>
      <c r="AF202" s="3">
        <v>6.1612903225806441</v>
      </c>
      <c r="AG202" s="3">
        <v>7.833333333333333</v>
      </c>
      <c r="AH202" s="3">
        <v>8.6451612903225801</v>
      </c>
      <c r="AI202" s="3">
        <v>6.2666666666666666</v>
      </c>
      <c r="AJ202" s="3">
        <v>6.1333333333333337</v>
      </c>
      <c r="AK202" s="3">
        <v>6.2333333333333325</v>
      </c>
      <c r="AL202" s="9"/>
      <c r="AM202" s="3">
        <v>7.6188524590163933</v>
      </c>
      <c r="AN202" s="3">
        <v>6.2338902147971362</v>
      </c>
      <c r="AO202" s="3">
        <v>6.4611111111111112</v>
      </c>
      <c r="AP202" s="3">
        <v>7.4507042253521139</v>
      </c>
      <c r="AQ202" s="9"/>
      <c r="AR202" s="3">
        <v>6.7663366336633661</v>
      </c>
      <c r="AS202" s="3">
        <v>6.9038112522686026</v>
      </c>
      <c r="AT202" s="9"/>
    </row>
    <row r="203" spans="1:46" x14ac:dyDescent="0.2">
      <c r="A203" s="10" t="s">
        <v>509</v>
      </c>
      <c r="B203" s="7"/>
      <c r="C203" s="48" t="s">
        <v>165</v>
      </c>
      <c r="D203" s="48" t="s">
        <v>166</v>
      </c>
      <c r="E203" s="48" t="s">
        <v>167</v>
      </c>
      <c r="F203" s="48" t="s">
        <v>168</v>
      </c>
      <c r="G203" s="48" t="s">
        <v>169</v>
      </c>
      <c r="H203" s="48" t="s">
        <v>170</v>
      </c>
      <c r="I203" s="48" t="s">
        <v>171</v>
      </c>
      <c r="J203" s="48" t="s">
        <v>172</v>
      </c>
      <c r="K203" s="48" t="s">
        <v>173</v>
      </c>
      <c r="L203" s="48" t="s">
        <v>174</v>
      </c>
      <c r="M203" s="48" t="s">
        <v>175</v>
      </c>
      <c r="N203" s="48" t="s">
        <v>176</v>
      </c>
      <c r="O203" s="48" t="s">
        <v>177</v>
      </c>
      <c r="P203" s="48" t="s">
        <v>178</v>
      </c>
      <c r="Q203" s="48" t="s">
        <v>179</v>
      </c>
      <c r="R203" s="48" t="s">
        <v>180</v>
      </c>
      <c r="S203" s="48" t="s">
        <v>181</v>
      </c>
      <c r="T203" s="48" t="s">
        <v>182</v>
      </c>
      <c r="U203" s="48" t="s">
        <v>183</v>
      </c>
      <c r="V203" s="48" t="s">
        <v>184</v>
      </c>
      <c r="W203" s="48" t="s">
        <v>185</v>
      </c>
      <c r="X203" s="48" t="s">
        <v>186</v>
      </c>
      <c r="Y203" s="48" t="s">
        <v>187</v>
      </c>
      <c r="Z203" s="48" t="s">
        <v>188</v>
      </c>
      <c r="AA203" s="48" t="s">
        <v>189</v>
      </c>
      <c r="AB203" s="48" t="s">
        <v>190</v>
      </c>
      <c r="AC203" s="48" t="s">
        <v>191</v>
      </c>
      <c r="AD203" s="48" t="s">
        <v>192</v>
      </c>
      <c r="AE203" s="48" t="s">
        <v>193</v>
      </c>
      <c r="AF203" s="48" t="s">
        <v>194</v>
      </c>
      <c r="AG203" s="48" t="s">
        <v>195</v>
      </c>
      <c r="AH203" s="48" t="s">
        <v>196</v>
      </c>
      <c r="AI203" s="48" t="s">
        <v>197</v>
      </c>
      <c r="AJ203" s="48" t="s">
        <v>198</v>
      </c>
      <c r="AK203" s="48" t="s">
        <v>199</v>
      </c>
      <c r="AL203" s="48"/>
      <c r="AM203" s="48" t="s">
        <v>202</v>
      </c>
      <c r="AN203" s="48" t="s">
        <v>203</v>
      </c>
      <c r="AO203" s="48" t="s">
        <v>204</v>
      </c>
      <c r="AP203" s="48" t="s">
        <v>205</v>
      </c>
      <c r="AQ203" s="48"/>
      <c r="AR203" s="48" t="s">
        <v>210</v>
      </c>
      <c r="AS203" s="48" t="s">
        <v>211</v>
      </c>
      <c r="AT203" s="48"/>
    </row>
    <row r="204" spans="1:46" x14ac:dyDescent="0.2">
      <c r="A204" s="6" t="s">
        <v>256</v>
      </c>
      <c r="B204" s="7"/>
      <c r="C204" s="2">
        <v>0</v>
      </c>
      <c r="D204" s="2">
        <v>0</v>
      </c>
      <c r="E204" s="3">
        <v>6.666666666666667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3">
        <v>3.3333333333333335</v>
      </c>
      <c r="P204" s="3">
        <v>3.225806451612903</v>
      </c>
      <c r="Q204" s="2">
        <v>0</v>
      </c>
      <c r="R204" s="3">
        <v>3.3333333333333335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3">
        <v>3.225806451612903</v>
      </c>
      <c r="AB204" s="2">
        <v>0</v>
      </c>
      <c r="AC204" s="2">
        <v>10</v>
      </c>
      <c r="AD204" s="3">
        <v>16.666666666666664</v>
      </c>
      <c r="AE204" s="2">
        <v>0</v>
      </c>
      <c r="AF204" s="2">
        <v>0</v>
      </c>
      <c r="AG204" s="3">
        <v>3.225806451612903</v>
      </c>
      <c r="AH204" s="2">
        <v>0</v>
      </c>
      <c r="AI204" s="2">
        <v>0</v>
      </c>
      <c r="AJ204" s="2">
        <v>0</v>
      </c>
      <c r="AK204" s="2">
        <v>0</v>
      </c>
      <c r="AL204" s="8"/>
      <c r="AM204" s="3">
        <v>0.4098360655737705</v>
      </c>
      <c r="AN204" s="3">
        <v>2.1377672209026128</v>
      </c>
      <c r="AO204" s="3">
        <v>1.6666666666666667</v>
      </c>
      <c r="AP204" s="3">
        <v>0.93023255813953487</v>
      </c>
      <c r="AQ204" s="9"/>
      <c r="AR204" s="3">
        <v>1.5779092702169626</v>
      </c>
      <c r="AS204" s="3">
        <v>1.2658227848101267</v>
      </c>
      <c r="AT204" s="9"/>
    </row>
    <row r="205" spans="1:46" x14ac:dyDescent="0.2">
      <c r="A205" s="6" t="s">
        <v>257</v>
      </c>
      <c r="B205" s="7"/>
      <c r="C205" s="2">
        <v>0</v>
      </c>
      <c r="D205" s="2">
        <v>0</v>
      </c>
      <c r="E205" s="2">
        <v>0</v>
      </c>
      <c r="F205" s="3">
        <v>3.3333333333333335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3">
        <v>3.3333333333333335</v>
      </c>
      <c r="P205" s="2">
        <v>0</v>
      </c>
      <c r="Q205" s="2">
        <v>0</v>
      </c>
      <c r="R205" s="3">
        <v>13.333333333333334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3">
        <v>3.3333333333333335</v>
      </c>
      <c r="Y205" s="3">
        <v>6.666666666666667</v>
      </c>
      <c r="Z205" s="2">
        <v>10</v>
      </c>
      <c r="AA205" s="2">
        <v>0</v>
      </c>
      <c r="AB205" s="2">
        <v>0</v>
      </c>
      <c r="AC205" s="2">
        <v>20</v>
      </c>
      <c r="AD205" s="3">
        <v>23.333333333333332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8"/>
      <c r="AM205" s="2">
        <v>0</v>
      </c>
      <c r="AN205" s="3">
        <v>3.5629453681710213</v>
      </c>
      <c r="AO205" s="3">
        <v>3.8888888888888888</v>
      </c>
      <c r="AP205" s="3">
        <v>1.3953488372093024</v>
      </c>
      <c r="AQ205" s="9"/>
      <c r="AR205" s="3">
        <v>2.7613412228796843</v>
      </c>
      <c r="AS205" s="3">
        <v>1.9891500904159132</v>
      </c>
      <c r="AT205" s="9"/>
    </row>
    <row r="206" spans="1:46" x14ac:dyDescent="0.2">
      <c r="A206" s="6" t="s">
        <v>258</v>
      </c>
      <c r="B206" s="7"/>
      <c r="C206" s="3">
        <v>3.3333333333333335</v>
      </c>
      <c r="D206" s="2">
        <v>0</v>
      </c>
      <c r="E206" s="3">
        <v>6.666666666666667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3">
        <v>3.3333333333333335</v>
      </c>
      <c r="O206" s="2">
        <v>0</v>
      </c>
      <c r="P206" s="2">
        <v>0</v>
      </c>
      <c r="Q206" s="2">
        <v>0</v>
      </c>
      <c r="R206" s="3">
        <v>6.666666666666667</v>
      </c>
      <c r="S206" s="2">
        <v>0</v>
      </c>
      <c r="T206" s="3">
        <v>3.225806451612903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3">
        <v>3.3333333333333335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8"/>
      <c r="AM206" s="2">
        <v>0</v>
      </c>
      <c r="AN206" s="3">
        <v>1.66270783847981</v>
      </c>
      <c r="AO206" s="3">
        <v>0.55555555555555558</v>
      </c>
      <c r="AP206" s="2">
        <v>0</v>
      </c>
      <c r="AQ206" s="8"/>
      <c r="AR206" s="3">
        <v>0.98619329388560162</v>
      </c>
      <c r="AS206" s="3">
        <v>0.54249547920433994</v>
      </c>
      <c r="AT206" s="9"/>
    </row>
    <row r="207" spans="1:46" x14ac:dyDescent="0.2">
      <c r="A207" s="6" t="s">
        <v>259</v>
      </c>
      <c r="B207" s="7"/>
      <c r="C207" s="2">
        <v>0</v>
      </c>
      <c r="D207" s="2">
        <v>0</v>
      </c>
      <c r="E207" s="3">
        <v>6.666666666666667</v>
      </c>
      <c r="F207" s="3">
        <v>3.3333333333333335</v>
      </c>
      <c r="G207" s="2">
        <v>0</v>
      </c>
      <c r="H207" s="2">
        <v>0</v>
      </c>
      <c r="I207" s="3">
        <v>3.3333333333333335</v>
      </c>
      <c r="J207" s="3">
        <v>23.333333333333332</v>
      </c>
      <c r="K207" s="3">
        <v>13.333333333333334</v>
      </c>
      <c r="L207" s="2">
        <v>0</v>
      </c>
      <c r="M207" s="2">
        <v>0</v>
      </c>
      <c r="N207" s="3">
        <v>16.666666666666664</v>
      </c>
      <c r="O207" s="2">
        <v>0</v>
      </c>
      <c r="P207" s="2">
        <v>0</v>
      </c>
      <c r="Q207" s="2">
        <v>0</v>
      </c>
      <c r="R207" s="3">
        <v>13.333333333333334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10</v>
      </c>
      <c r="Y207" s="3">
        <v>6.666666666666667</v>
      </c>
      <c r="Z207" s="3">
        <v>13.333333333333334</v>
      </c>
      <c r="AA207" s="2">
        <v>0</v>
      </c>
      <c r="AB207" s="2">
        <v>0</v>
      </c>
      <c r="AC207" s="2">
        <v>10</v>
      </c>
      <c r="AD207" s="3">
        <v>3.3333333333333335</v>
      </c>
      <c r="AE207" s="3">
        <v>6.666666666666667</v>
      </c>
      <c r="AF207" s="2">
        <v>0</v>
      </c>
      <c r="AG207" s="2">
        <v>0</v>
      </c>
      <c r="AH207" s="2">
        <v>0</v>
      </c>
      <c r="AI207" s="2">
        <v>0</v>
      </c>
      <c r="AJ207" s="3">
        <v>13.333333333333334</v>
      </c>
      <c r="AK207" s="3">
        <v>6.666666666666667</v>
      </c>
      <c r="AL207" s="9"/>
      <c r="AM207" s="2">
        <v>0</v>
      </c>
      <c r="AN207" s="3">
        <v>6.8883610451306403</v>
      </c>
      <c r="AO207" s="3">
        <v>6.666666666666667</v>
      </c>
      <c r="AP207" s="3">
        <v>1.8604651162790697</v>
      </c>
      <c r="AQ207" s="9"/>
      <c r="AR207" s="3">
        <v>4.9309664694280082</v>
      </c>
      <c r="AS207" s="3">
        <v>3.6166365280289332</v>
      </c>
      <c r="AT207" s="9"/>
    </row>
    <row r="208" spans="1:46" x14ac:dyDescent="0.2">
      <c r="A208" s="6" t="s">
        <v>260</v>
      </c>
      <c r="B208" s="7"/>
      <c r="C208" s="2">
        <v>0</v>
      </c>
      <c r="D208" s="2">
        <v>20</v>
      </c>
      <c r="E208" s="2">
        <v>30</v>
      </c>
      <c r="F208" s="2">
        <v>30</v>
      </c>
      <c r="G208" s="2">
        <v>0</v>
      </c>
      <c r="H208" s="3">
        <v>6.666666666666667</v>
      </c>
      <c r="I208" s="2">
        <v>30</v>
      </c>
      <c r="J208" s="2">
        <v>30</v>
      </c>
      <c r="K208" s="3">
        <v>13.333333333333334</v>
      </c>
      <c r="L208" s="3">
        <v>3.3333333333333335</v>
      </c>
      <c r="M208" s="2">
        <v>0</v>
      </c>
      <c r="N208" s="3">
        <v>26.666666666666668</v>
      </c>
      <c r="O208" s="3">
        <v>13.333333333333334</v>
      </c>
      <c r="P208" s="3">
        <v>6.4516129032258061</v>
      </c>
      <c r="Q208" s="3">
        <v>9.67741935483871</v>
      </c>
      <c r="R208" s="3">
        <v>6.666666666666667</v>
      </c>
      <c r="S208" s="2">
        <v>0</v>
      </c>
      <c r="T208" s="3">
        <v>16.129032258064516</v>
      </c>
      <c r="U208" s="3">
        <v>6.666666666666667</v>
      </c>
      <c r="V208" s="2">
        <v>20</v>
      </c>
      <c r="W208" s="2">
        <v>0</v>
      </c>
      <c r="X208" s="3">
        <v>13.333333333333334</v>
      </c>
      <c r="Y208" s="3">
        <v>6.666666666666667</v>
      </c>
      <c r="Z208" s="3">
        <v>6.666666666666667</v>
      </c>
      <c r="AA208" s="3">
        <v>6.4516129032258061</v>
      </c>
      <c r="AB208" s="2">
        <v>0</v>
      </c>
      <c r="AC208" s="3">
        <v>13.333333333333334</v>
      </c>
      <c r="AD208" s="2">
        <v>0</v>
      </c>
      <c r="AE208" s="2">
        <v>10</v>
      </c>
      <c r="AF208" s="3">
        <v>16.129032258064516</v>
      </c>
      <c r="AG208" s="2">
        <v>0</v>
      </c>
      <c r="AH208" s="3">
        <v>9.67741935483871</v>
      </c>
      <c r="AI208" s="3">
        <v>6.666666666666667</v>
      </c>
      <c r="AJ208" s="3">
        <v>23.333333333333332</v>
      </c>
      <c r="AK208" s="3">
        <v>33.333333333333329</v>
      </c>
      <c r="AL208" s="9"/>
      <c r="AM208" s="3">
        <v>5.7377049180327866</v>
      </c>
      <c r="AN208" s="3">
        <v>15.676959619952493</v>
      </c>
      <c r="AO208" s="3">
        <v>18.333333333333332</v>
      </c>
      <c r="AP208" s="3">
        <v>5.5813953488372094</v>
      </c>
      <c r="AQ208" s="9"/>
      <c r="AR208" s="3">
        <v>12.623274161735701</v>
      </c>
      <c r="AS208" s="3">
        <v>11.030741410488245</v>
      </c>
      <c r="AT208" s="9"/>
    </row>
    <row r="209" spans="1:46" x14ac:dyDescent="0.2">
      <c r="A209" s="6" t="s">
        <v>261</v>
      </c>
      <c r="B209" s="7"/>
      <c r="C209" s="2">
        <v>10</v>
      </c>
      <c r="D209" s="3">
        <v>33.333333333333329</v>
      </c>
      <c r="E209" s="3">
        <v>33.333333333333329</v>
      </c>
      <c r="F209" s="2">
        <v>20</v>
      </c>
      <c r="G209" s="3">
        <v>3.3333333333333335</v>
      </c>
      <c r="H209" s="2">
        <v>30</v>
      </c>
      <c r="I209" s="3">
        <v>23.333333333333332</v>
      </c>
      <c r="J209" s="3">
        <v>13.333333333333334</v>
      </c>
      <c r="K209" s="3">
        <v>36.666666666666664</v>
      </c>
      <c r="L209" s="3">
        <v>26.666666666666668</v>
      </c>
      <c r="M209" s="2">
        <v>0</v>
      </c>
      <c r="N209" s="3">
        <v>26.666666666666668</v>
      </c>
      <c r="O209" s="3">
        <v>56.666666666666664</v>
      </c>
      <c r="P209" s="3">
        <v>16.129032258064516</v>
      </c>
      <c r="Q209" s="3">
        <v>9.67741935483871</v>
      </c>
      <c r="R209" s="3">
        <v>26.666666666666668</v>
      </c>
      <c r="S209" s="2">
        <v>0</v>
      </c>
      <c r="T209" s="3">
        <v>9.67741935483871</v>
      </c>
      <c r="U209" s="3">
        <v>3.3333333333333335</v>
      </c>
      <c r="V209" s="2">
        <v>20</v>
      </c>
      <c r="W209" s="3">
        <v>26.666666666666668</v>
      </c>
      <c r="X209" s="2">
        <v>30</v>
      </c>
      <c r="Y209" s="3">
        <v>33.333333333333329</v>
      </c>
      <c r="Z209" s="3">
        <v>56.666666666666664</v>
      </c>
      <c r="AA209" s="3">
        <v>19.35483870967742</v>
      </c>
      <c r="AB209" s="3">
        <v>3.225806451612903</v>
      </c>
      <c r="AC209" s="3">
        <v>23.333333333333332</v>
      </c>
      <c r="AD209" s="3">
        <v>36.666666666666664</v>
      </c>
      <c r="AE209" s="2">
        <v>50</v>
      </c>
      <c r="AF209" s="3">
        <v>9.67741935483871</v>
      </c>
      <c r="AG209" s="3">
        <v>9.67741935483871</v>
      </c>
      <c r="AH209" s="3">
        <v>16.129032258064516</v>
      </c>
      <c r="AI209" s="3">
        <v>66.666666666666657</v>
      </c>
      <c r="AJ209" s="2">
        <v>40</v>
      </c>
      <c r="AK209" s="3">
        <v>33.333333333333329</v>
      </c>
      <c r="AL209" s="9"/>
      <c r="AM209" s="3">
        <v>11.475409836065573</v>
      </c>
      <c r="AN209" s="3">
        <v>28.978622327790976</v>
      </c>
      <c r="AO209" s="3">
        <v>35.555555555555557</v>
      </c>
      <c r="AP209" s="2">
        <v>20</v>
      </c>
      <c r="AQ209" s="8"/>
      <c r="AR209" s="3">
        <v>23.076923076923077</v>
      </c>
      <c r="AS209" s="3">
        <v>25.316455696202532</v>
      </c>
      <c r="AT209" s="9"/>
    </row>
    <row r="210" spans="1:46" x14ac:dyDescent="0.2">
      <c r="A210" s="6" t="s">
        <v>262</v>
      </c>
      <c r="B210" s="7"/>
      <c r="C210" s="2">
        <v>10</v>
      </c>
      <c r="D210" s="3">
        <v>13.333333333333334</v>
      </c>
      <c r="E210" s="3">
        <v>6.666666666666667</v>
      </c>
      <c r="F210" s="3">
        <v>36.666666666666664</v>
      </c>
      <c r="G210" s="2">
        <v>10</v>
      </c>
      <c r="H210" s="2">
        <v>30</v>
      </c>
      <c r="I210" s="2">
        <v>20</v>
      </c>
      <c r="J210" s="3">
        <v>3.3333333333333335</v>
      </c>
      <c r="K210" s="3">
        <v>6.666666666666667</v>
      </c>
      <c r="L210" s="3">
        <v>26.666666666666668</v>
      </c>
      <c r="M210" s="3">
        <v>6.4516129032258061</v>
      </c>
      <c r="N210" s="2">
        <v>10</v>
      </c>
      <c r="O210" s="3">
        <v>16.666666666666664</v>
      </c>
      <c r="P210" s="3">
        <v>19.35483870967742</v>
      </c>
      <c r="Q210" s="3">
        <v>19.35483870967742</v>
      </c>
      <c r="R210" s="3">
        <v>16.666666666666664</v>
      </c>
      <c r="S210" s="3">
        <v>9.67741935483871</v>
      </c>
      <c r="T210" s="3">
        <v>16.129032258064516</v>
      </c>
      <c r="U210" s="3">
        <v>23.333333333333332</v>
      </c>
      <c r="V210" s="3">
        <v>6.666666666666667</v>
      </c>
      <c r="W210" s="3">
        <v>33.333333333333329</v>
      </c>
      <c r="X210" s="3">
        <v>26.666666666666668</v>
      </c>
      <c r="Y210" s="3">
        <v>26.666666666666668</v>
      </c>
      <c r="Z210" s="3">
        <v>6.666666666666667</v>
      </c>
      <c r="AA210" s="3">
        <v>38.70967741935484</v>
      </c>
      <c r="AB210" s="2">
        <v>0</v>
      </c>
      <c r="AC210" s="3">
        <v>13.333333333333334</v>
      </c>
      <c r="AD210" s="3">
        <v>6.666666666666667</v>
      </c>
      <c r="AE210" s="2">
        <v>20</v>
      </c>
      <c r="AF210" s="3">
        <v>12.903225806451612</v>
      </c>
      <c r="AG210" s="3">
        <v>12.903225806451612</v>
      </c>
      <c r="AH210" s="3">
        <v>45.161290322580641</v>
      </c>
      <c r="AI210" s="3">
        <v>13.333333333333334</v>
      </c>
      <c r="AJ210" s="3">
        <v>6.666666666666667</v>
      </c>
      <c r="AK210" s="2">
        <v>20</v>
      </c>
      <c r="AL210" s="8"/>
      <c r="AM210" s="3">
        <v>15.983606557377051</v>
      </c>
      <c r="AN210" s="3">
        <v>16.152019002375297</v>
      </c>
      <c r="AO210" s="3">
        <v>14.444444444444443</v>
      </c>
      <c r="AP210" s="3">
        <v>21.395348837209301</v>
      </c>
      <c r="AQ210" s="9"/>
      <c r="AR210" s="3">
        <v>14.792899408284024</v>
      </c>
      <c r="AS210" s="3">
        <v>18.806509945750452</v>
      </c>
      <c r="AT210" s="9"/>
    </row>
    <row r="211" spans="1:46" x14ac:dyDescent="0.2">
      <c r="A211" s="6" t="s">
        <v>263</v>
      </c>
      <c r="B211" s="7"/>
      <c r="C211" s="3">
        <v>46.666666666666664</v>
      </c>
      <c r="D211" s="2">
        <v>20</v>
      </c>
      <c r="E211" s="3">
        <v>6.666666666666667</v>
      </c>
      <c r="F211" s="3">
        <v>6.666666666666667</v>
      </c>
      <c r="G211" s="2">
        <v>40</v>
      </c>
      <c r="H211" s="2">
        <v>10</v>
      </c>
      <c r="I211" s="3">
        <v>23.333333333333332</v>
      </c>
      <c r="J211" s="3">
        <v>13.333333333333334</v>
      </c>
      <c r="K211" s="3">
        <v>6.666666666666667</v>
      </c>
      <c r="L211" s="3">
        <v>16.666666666666664</v>
      </c>
      <c r="M211" s="3">
        <v>64.516129032258064</v>
      </c>
      <c r="N211" s="3">
        <v>3.3333333333333335</v>
      </c>
      <c r="O211" s="3">
        <v>3.3333333333333335</v>
      </c>
      <c r="P211" s="3">
        <v>32.258064516129032</v>
      </c>
      <c r="Q211" s="3">
        <v>38.70967741935484</v>
      </c>
      <c r="R211" s="3">
        <v>3.3333333333333335</v>
      </c>
      <c r="S211" s="3">
        <v>87.096774193548384</v>
      </c>
      <c r="T211" s="3">
        <v>32.258064516129032</v>
      </c>
      <c r="U211" s="2">
        <v>40</v>
      </c>
      <c r="V211" s="3">
        <v>36.666666666666664</v>
      </c>
      <c r="W211" s="3">
        <v>23.333333333333332</v>
      </c>
      <c r="X211" s="3">
        <v>3.3333333333333335</v>
      </c>
      <c r="Y211" s="3">
        <v>3.3333333333333335</v>
      </c>
      <c r="Z211" s="3">
        <v>6.666666666666667</v>
      </c>
      <c r="AA211" s="3">
        <v>32.258064516129032</v>
      </c>
      <c r="AB211" s="3">
        <v>32.258064516129032</v>
      </c>
      <c r="AC211" s="3">
        <v>6.666666666666667</v>
      </c>
      <c r="AD211" s="2">
        <v>0</v>
      </c>
      <c r="AE211" s="3">
        <v>6.666666666666667</v>
      </c>
      <c r="AF211" s="3">
        <v>22.58064516129032</v>
      </c>
      <c r="AG211" s="3">
        <v>45.161290322580641</v>
      </c>
      <c r="AH211" s="3">
        <v>22.58064516129032</v>
      </c>
      <c r="AI211" s="3">
        <v>13.333333333333334</v>
      </c>
      <c r="AJ211" s="3">
        <v>3.3333333333333335</v>
      </c>
      <c r="AK211" s="3">
        <v>3.3333333333333335</v>
      </c>
      <c r="AL211" s="9"/>
      <c r="AM211" s="3">
        <v>42.622950819672127</v>
      </c>
      <c r="AN211" s="3">
        <v>11.87648456057007</v>
      </c>
      <c r="AO211" s="3">
        <v>11.111111111111111</v>
      </c>
      <c r="AP211" s="3">
        <v>26.511627906976742</v>
      </c>
      <c r="AQ211" s="9"/>
      <c r="AR211" s="3">
        <v>22.485207100591715</v>
      </c>
      <c r="AS211" s="3">
        <v>21.15732368896926</v>
      </c>
      <c r="AT211" s="9"/>
    </row>
    <row r="212" spans="1:46" x14ac:dyDescent="0.2">
      <c r="A212" s="6" t="s">
        <v>264</v>
      </c>
      <c r="B212" s="7"/>
      <c r="C212" s="3">
        <v>23.333333333333332</v>
      </c>
      <c r="D212" s="3">
        <v>6.666666666666667</v>
      </c>
      <c r="E212" s="3">
        <v>3.3333333333333335</v>
      </c>
      <c r="F212" s="2">
        <v>0</v>
      </c>
      <c r="G212" s="3">
        <v>33.333333333333329</v>
      </c>
      <c r="H212" s="3">
        <v>23.333333333333332</v>
      </c>
      <c r="I212" s="2">
        <v>0</v>
      </c>
      <c r="J212" s="3">
        <v>16.666666666666664</v>
      </c>
      <c r="K212" s="3">
        <v>23.333333333333332</v>
      </c>
      <c r="L212" s="2">
        <v>0</v>
      </c>
      <c r="M212" s="2">
        <v>0</v>
      </c>
      <c r="N212" s="3">
        <v>13.333333333333334</v>
      </c>
      <c r="O212" s="3">
        <v>3.3333333333333335</v>
      </c>
      <c r="P212" s="3">
        <v>6.4516129032258061</v>
      </c>
      <c r="Q212" s="2">
        <v>0</v>
      </c>
      <c r="R212" s="2">
        <v>10</v>
      </c>
      <c r="S212" s="2">
        <v>0</v>
      </c>
      <c r="T212" s="3">
        <v>6.4516129032258061</v>
      </c>
      <c r="U212" s="3">
        <v>3.3333333333333335</v>
      </c>
      <c r="V212" s="3">
        <v>3.3333333333333335</v>
      </c>
      <c r="W212" s="2">
        <v>10</v>
      </c>
      <c r="X212" s="3">
        <v>13.333333333333334</v>
      </c>
      <c r="Y212" s="3">
        <v>16.666666666666664</v>
      </c>
      <c r="Z212" s="2">
        <v>0</v>
      </c>
      <c r="AA212" s="2">
        <v>0</v>
      </c>
      <c r="AB212" s="3">
        <v>19.35483870967742</v>
      </c>
      <c r="AC212" s="2">
        <v>0</v>
      </c>
      <c r="AD212" s="3">
        <v>13.333333333333334</v>
      </c>
      <c r="AE212" s="3">
        <v>6.666666666666667</v>
      </c>
      <c r="AF212" s="3">
        <v>6.4516129032258061</v>
      </c>
      <c r="AG212" s="3">
        <v>6.4516129032258061</v>
      </c>
      <c r="AH212" s="3">
        <v>6.4516129032258061</v>
      </c>
      <c r="AI212" s="2">
        <v>0</v>
      </c>
      <c r="AJ212" s="3">
        <v>13.333333333333334</v>
      </c>
      <c r="AK212" s="3">
        <v>3.3333333333333335</v>
      </c>
      <c r="AL212" s="9"/>
      <c r="AM212" s="3">
        <v>6.1475409836065573</v>
      </c>
      <c r="AN212" s="3">
        <v>11.401425178147269</v>
      </c>
      <c r="AO212" s="3">
        <v>5.5555555555555554</v>
      </c>
      <c r="AP212" s="3">
        <v>6.9767441860465116</v>
      </c>
      <c r="AQ212" s="9"/>
      <c r="AR212" s="3">
        <v>8.0867850098619325</v>
      </c>
      <c r="AS212" s="3">
        <v>8.4990958408679926</v>
      </c>
      <c r="AT212" s="9"/>
    </row>
    <row r="213" spans="1:46" x14ac:dyDescent="0.2">
      <c r="A213" s="6" t="s">
        <v>265</v>
      </c>
      <c r="B213" s="7"/>
      <c r="C213" s="3">
        <v>6.666666666666667</v>
      </c>
      <c r="D213" s="3">
        <v>6.666666666666667</v>
      </c>
      <c r="E213" s="2">
        <v>0</v>
      </c>
      <c r="F213" s="2">
        <v>0</v>
      </c>
      <c r="G213" s="3">
        <v>13.333333333333334</v>
      </c>
      <c r="H213" s="2">
        <v>0</v>
      </c>
      <c r="I213" s="2">
        <v>0</v>
      </c>
      <c r="J213" s="2">
        <v>0</v>
      </c>
      <c r="K213" s="2">
        <v>0</v>
      </c>
      <c r="L213" s="3">
        <v>26.666666666666668</v>
      </c>
      <c r="M213" s="3">
        <v>29.032258064516132</v>
      </c>
      <c r="N213" s="2">
        <v>0</v>
      </c>
      <c r="O213" s="2">
        <v>0</v>
      </c>
      <c r="P213" s="3">
        <v>16.129032258064516</v>
      </c>
      <c r="Q213" s="3">
        <v>22.58064516129032</v>
      </c>
      <c r="R213" s="2">
        <v>0</v>
      </c>
      <c r="S213" s="3">
        <v>3.225806451612903</v>
      </c>
      <c r="T213" s="3">
        <v>16.129032258064516</v>
      </c>
      <c r="U213" s="3">
        <v>23.333333333333332</v>
      </c>
      <c r="V213" s="3">
        <v>13.333333333333334</v>
      </c>
      <c r="W213" s="3">
        <v>6.666666666666667</v>
      </c>
      <c r="X213" s="2">
        <v>0</v>
      </c>
      <c r="Y213" s="2">
        <v>0</v>
      </c>
      <c r="Z213" s="2">
        <v>0</v>
      </c>
      <c r="AA213" s="2">
        <v>0</v>
      </c>
      <c r="AB213" s="3">
        <v>45.161290322580641</v>
      </c>
      <c r="AC213" s="2">
        <v>0</v>
      </c>
      <c r="AD213" s="2">
        <v>0</v>
      </c>
      <c r="AE213" s="2">
        <v>0</v>
      </c>
      <c r="AF213" s="3">
        <v>32.258064516129032</v>
      </c>
      <c r="AG213" s="3">
        <v>22.58064516129032</v>
      </c>
      <c r="AH213" s="2">
        <v>0</v>
      </c>
      <c r="AI213" s="2">
        <v>0</v>
      </c>
      <c r="AJ213" s="2">
        <v>0</v>
      </c>
      <c r="AK213" s="2">
        <v>0</v>
      </c>
      <c r="AL213" s="8"/>
      <c r="AM213" s="3">
        <v>17.622950819672131</v>
      </c>
      <c r="AN213" s="3">
        <v>1.66270783847981</v>
      </c>
      <c r="AO213" s="3">
        <v>2.2222222222222223</v>
      </c>
      <c r="AP213" s="3">
        <v>15.348837209302326</v>
      </c>
      <c r="AQ213" s="9"/>
      <c r="AR213" s="3">
        <v>8.6785009861932938</v>
      </c>
      <c r="AS213" s="3">
        <v>7.7757685352622063</v>
      </c>
      <c r="AT213" s="9"/>
    </row>
    <row r="214" spans="1:46" x14ac:dyDescent="0.2">
      <c r="A214" s="6" t="s">
        <v>217</v>
      </c>
      <c r="B214" s="7"/>
      <c r="C214" s="3">
        <v>7.9</v>
      </c>
      <c r="D214" s="3">
        <v>6.8</v>
      </c>
      <c r="E214" s="3">
        <v>5.333333333333333</v>
      </c>
      <c r="F214" s="2">
        <v>6</v>
      </c>
      <c r="G214" s="3">
        <v>8.4333333333333336</v>
      </c>
      <c r="H214" s="3">
        <v>7.1333333333333329</v>
      </c>
      <c r="I214" s="3">
        <v>6.3</v>
      </c>
      <c r="J214" s="3">
        <v>6.0333333333333332</v>
      </c>
      <c r="K214" s="3">
        <v>6.5</v>
      </c>
      <c r="L214" s="3">
        <v>7.6333333333333337</v>
      </c>
      <c r="M214" s="3">
        <v>8.5161290322580641</v>
      </c>
      <c r="N214" s="3">
        <v>5.8666666666666671</v>
      </c>
      <c r="O214" s="3">
        <v>5.9</v>
      </c>
      <c r="P214" s="3">
        <v>7.4516129032258061</v>
      </c>
      <c r="Q214" s="3">
        <v>7.7741935483870961</v>
      </c>
      <c r="R214" s="3">
        <v>5.3</v>
      </c>
      <c r="S214" s="3">
        <v>7.967741935483871</v>
      </c>
      <c r="T214" s="3">
        <v>7.387096774193548</v>
      </c>
      <c r="U214" s="2">
        <v>8</v>
      </c>
      <c r="V214" s="3">
        <v>7.2333333333333325</v>
      </c>
      <c r="W214" s="3">
        <v>7.3666666666666671</v>
      </c>
      <c r="X214" s="3">
        <v>6.2666666666666675</v>
      </c>
      <c r="Y214" s="3">
        <v>6.3666666666666671</v>
      </c>
      <c r="Z214" s="3">
        <v>5.4666666666666668</v>
      </c>
      <c r="AA214" s="3">
        <v>6.806451612903226</v>
      </c>
      <c r="AB214" s="3">
        <v>9.0322580645161281</v>
      </c>
      <c r="AC214" s="3">
        <v>4.5333333333333332</v>
      </c>
      <c r="AD214" s="3">
        <v>4.6333333333333337</v>
      </c>
      <c r="AE214" s="3">
        <v>6.3</v>
      </c>
      <c r="AF214" s="3">
        <v>7.9032258064516112</v>
      </c>
      <c r="AG214" s="3">
        <v>7.9677419354838701</v>
      </c>
      <c r="AH214" s="2">
        <v>7</v>
      </c>
      <c r="AI214" s="3">
        <v>6.333333333333333</v>
      </c>
      <c r="AJ214" s="3">
        <v>6.0333333333333332</v>
      </c>
      <c r="AK214" s="3">
        <v>5.9</v>
      </c>
      <c r="AL214" s="9"/>
      <c r="AM214" s="3">
        <v>7.8237704918032787</v>
      </c>
      <c r="AN214" s="3">
        <v>6.2137767220902616</v>
      </c>
      <c r="AO214" s="3">
        <v>6.05</v>
      </c>
      <c r="AP214" s="3">
        <v>7.3720930232558137</v>
      </c>
      <c r="AQ214" s="9"/>
      <c r="AR214" s="3">
        <v>6.7435897435897427</v>
      </c>
      <c r="AS214" s="3">
        <v>6.8354430379746827</v>
      </c>
      <c r="AT214" s="9"/>
    </row>
    <row r="215" spans="1:46" x14ac:dyDescent="0.2">
      <c r="A215" s="10" t="s">
        <v>510</v>
      </c>
      <c r="B215" s="7"/>
      <c r="C215" s="48" t="s">
        <v>165</v>
      </c>
      <c r="D215" s="48" t="s">
        <v>166</v>
      </c>
      <c r="E215" s="48" t="s">
        <v>167</v>
      </c>
      <c r="F215" s="48" t="s">
        <v>168</v>
      </c>
      <c r="G215" s="48" t="s">
        <v>169</v>
      </c>
      <c r="H215" s="48" t="s">
        <v>170</v>
      </c>
      <c r="I215" s="48" t="s">
        <v>171</v>
      </c>
      <c r="J215" s="48" t="s">
        <v>172</v>
      </c>
      <c r="K215" s="48" t="s">
        <v>173</v>
      </c>
      <c r="L215" s="48" t="s">
        <v>174</v>
      </c>
      <c r="M215" s="48" t="s">
        <v>175</v>
      </c>
      <c r="N215" s="48" t="s">
        <v>176</v>
      </c>
      <c r="O215" s="48" t="s">
        <v>177</v>
      </c>
      <c r="P215" s="48" t="s">
        <v>178</v>
      </c>
      <c r="Q215" s="48" t="s">
        <v>179</v>
      </c>
      <c r="R215" s="48" t="s">
        <v>180</v>
      </c>
      <c r="S215" s="48" t="s">
        <v>181</v>
      </c>
      <c r="T215" s="48" t="s">
        <v>182</v>
      </c>
      <c r="U215" s="48" t="s">
        <v>183</v>
      </c>
      <c r="V215" s="48" t="s">
        <v>184</v>
      </c>
      <c r="W215" s="48" t="s">
        <v>185</v>
      </c>
      <c r="X215" s="48" t="s">
        <v>186</v>
      </c>
      <c r="Y215" s="48" t="s">
        <v>187</v>
      </c>
      <c r="Z215" s="48" t="s">
        <v>188</v>
      </c>
      <c r="AA215" s="48" t="s">
        <v>189</v>
      </c>
      <c r="AB215" s="48" t="s">
        <v>190</v>
      </c>
      <c r="AC215" s="48" t="s">
        <v>191</v>
      </c>
      <c r="AD215" s="48" t="s">
        <v>192</v>
      </c>
      <c r="AE215" s="48" t="s">
        <v>193</v>
      </c>
      <c r="AF215" s="48" t="s">
        <v>194</v>
      </c>
      <c r="AG215" s="48" t="s">
        <v>195</v>
      </c>
      <c r="AH215" s="48" t="s">
        <v>196</v>
      </c>
      <c r="AI215" s="48" t="s">
        <v>197</v>
      </c>
      <c r="AJ215" s="48" t="s">
        <v>198</v>
      </c>
      <c r="AK215" s="48" t="s">
        <v>199</v>
      </c>
      <c r="AL215" s="48"/>
      <c r="AM215" s="48" t="s">
        <v>202</v>
      </c>
      <c r="AN215" s="48" t="s">
        <v>203</v>
      </c>
      <c r="AO215" s="48" t="s">
        <v>204</v>
      </c>
      <c r="AP215" s="48" t="s">
        <v>205</v>
      </c>
      <c r="AQ215" s="48"/>
      <c r="AR215" s="48" t="s">
        <v>210</v>
      </c>
      <c r="AS215" s="48" t="s">
        <v>211</v>
      </c>
      <c r="AT215" s="48"/>
    </row>
    <row r="216" spans="1:46" x14ac:dyDescent="0.2">
      <c r="A216" s="6" t="s">
        <v>256</v>
      </c>
      <c r="B216" s="7"/>
      <c r="C216" s="2">
        <v>0</v>
      </c>
      <c r="D216" s="3">
        <v>3.3333333333333335</v>
      </c>
      <c r="E216" s="2">
        <v>0</v>
      </c>
      <c r="F216" s="2">
        <v>0</v>
      </c>
      <c r="G216" s="3">
        <v>13.333333333333334</v>
      </c>
      <c r="H216" s="2">
        <v>0</v>
      </c>
      <c r="I216" s="3">
        <v>3.3333333333333335</v>
      </c>
      <c r="J216" s="2">
        <v>0</v>
      </c>
      <c r="K216" s="2">
        <v>0</v>
      </c>
      <c r="L216" s="3">
        <v>6.666666666666667</v>
      </c>
      <c r="M216" s="2">
        <v>0</v>
      </c>
      <c r="N216" s="2">
        <v>0</v>
      </c>
      <c r="O216" s="3">
        <v>6.666666666666667</v>
      </c>
      <c r="P216" s="3">
        <v>3.225806451612903</v>
      </c>
      <c r="Q216" s="2">
        <v>0</v>
      </c>
      <c r="R216" s="2">
        <v>0</v>
      </c>
      <c r="S216" s="2">
        <v>0</v>
      </c>
      <c r="T216" s="3">
        <v>12.903225806451612</v>
      </c>
      <c r="U216" s="2">
        <v>10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3">
        <v>3.225806451612903</v>
      </c>
      <c r="AB216" s="2">
        <v>0</v>
      </c>
      <c r="AC216" s="3">
        <v>13.333333333333334</v>
      </c>
      <c r="AD216" s="3">
        <v>13.333333333333334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8"/>
      <c r="AM216" s="3">
        <v>4.5081967213114753</v>
      </c>
      <c r="AN216" s="3">
        <v>2.6128266033254155</v>
      </c>
      <c r="AO216" s="3">
        <v>2.2222222222222223</v>
      </c>
      <c r="AP216" s="3">
        <v>0.46511627906976744</v>
      </c>
      <c r="AQ216" s="9"/>
      <c r="AR216" s="3">
        <v>2.3668639053254439</v>
      </c>
      <c r="AS216" s="3">
        <v>2.7124773960216997</v>
      </c>
      <c r="AT216" s="9"/>
    </row>
    <row r="217" spans="1:46" x14ac:dyDescent="0.2">
      <c r="A217" s="6" t="s">
        <v>257</v>
      </c>
      <c r="B217" s="7"/>
      <c r="C217" s="3">
        <v>13.333333333333334</v>
      </c>
      <c r="D217" s="2">
        <v>0</v>
      </c>
      <c r="E217" s="2">
        <v>0</v>
      </c>
      <c r="F217" s="2">
        <v>0</v>
      </c>
      <c r="G217" s="3">
        <v>6.666666666666667</v>
      </c>
      <c r="H217" s="2">
        <v>0</v>
      </c>
      <c r="I217" s="3">
        <v>13.333333333333334</v>
      </c>
      <c r="J217" s="2">
        <v>0</v>
      </c>
      <c r="K217" s="2">
        <v>0</v>
      </c>
      <c r="L217" s="3">
        <v>6.666666666666667</v>
      </c>
      <c r="M217" s="2">
        <v>0</v>
      </c>
      <c r="N217" s="3">
        <v>3.3333333333333335</v>
      </c>
      <c r="O217" s="2">
        <v>0</v>
      </c>
      <c r="P217" s="2">
        <v>0</v>
      </c>
      <c r="Q217" s="2">
        <v>0</v>
      </c>
      <c r="R217" s="2">
        <v>10</v>
      </c>
      <c r="S217" s="2">
        <v>0</v>
      </c>
      <c r="T217" s="3">
        <v>3.225806451612903</v>
      </c>
      <c r="U217" s="3">
        <v>3.3333333333333335</v>
      </c>
      <c r="V217" s="3">
        <v>3.3333333333333335</v>
      </c>
      <c r="W217" s="2">
        <v>0</v>
      </c>
      <c r="X217" s="2">
        <v>0</v>
      </c>
      <c r="Y217" s="3">
        <v>3.3333333333333335</v>
      </c>
      <c r="Z217" s="2">
        <v>10</v>
      </c>
      <c r="AA217" s="2">
        <v>0</v>
      </c>
      <c r="AB217" s="2">
        <v>0</v>
      </c>
      <c r="AC217" s="3">
        <v>13.333333333333334</v>
      </c>
      <c r="AD217" s="2">
        <v>20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8"/>
      <c r="AM217" s="3">
        <v>2.0491803278688523</v>
      </c>
      <c r="AN217" s="3">
        <v>4.7505938242280283</v>
      </c>
      <c r="AO217" s="3">
        <v>2.7777777777777777</v>
      </c>
      <c r="AP217" s="3">
        <v>1.3953488372093024</v>
      </c>
      <c r="AQ217" s="9"/>
      <c r="AR217" s="3">
        <v>3.7475345167652856</v>
      </c>
      <c r="AS217" s="3">
        <v>2.5316455696202533</v>
      </c>
      <c r="AT217" s="9"/>
    </row>
    <row r="218" spans="1:46" x14ac:dyDescent="0.2">
      <c r="A218" s="6" t="s">
        <v>258</v>
      </c>
      <c r="B218" s="7"/>
      <c r="C218" s="3">
        <v>3.3333333333333335</v>
      </c>
      <c r="D218" s="2">
        <v>0</v>
      </c>
      <c r="E218" s="3">
        <v>3.3333333333333335</v>
      </c>
      <c r="F218" s="2">
        <v>0</v>
      </c>
      <c r="G218" s="3">
        <v>3.3333333333333335</v>
      </c>
      <c r="H218" s="2">
        <v>0</v>
      </c>
      <c r="I218" s="2">
        <v>20</v>
      </c>
      <c r="J218" s="2">
        <v>0</v>
      </c>
      <c r="K218" s="2">
        <v>0</v>
      </c>
      <c r="L218" s="2">
        <v>10</v>
      </c>
      <c r="M218" s="2">
        <v>0</v>
      </c>
      <c r="N218" s="3">
        <v>3.3333333333333335</v>
      </c>
      <c r="O218" s="3">
        <v>3.3333333333333335</v>
      </c>
      <c r="P218" s="2">
        <v>0</v>
      </c>
      <c r="Q218" s="2">
        <v>0</v>
      </c>
      <c r="R218" s="2">
        <v>10</v>
      </c>
      <c r="S218" s="2">
        <v>0</v>
      </c>
      <c r="T218" s="3">
        <v>3.225806451612903</v>
      </c>
      <c r="U218" s="2">
        <v>0</v>
      </c>
      <c r="V218" s="3">
        <v>3.3333333333333335</v>
      </c>
      <c r="W218" s="2">
        <v>0</v>
      </c>
      <c r="X218" s="2">
        <v>0</v>
      </c>
      <c r="Y218" s="3">
        <v>3.3333333333333335</v>
      </c>
      <c r="Z218" s="2">
        <v>0</v>
      </c>
      <c r="AA218" s="2">
        <v>0</v>
      </c>
      <c r="AB218" s="2">
        <v>0</v>
      </c>
      <c r="AC218" s="3">
        <v>3.3333333333333335</v>
      </c>
      <c r="AD218" s="3">
        <v>3.3333333333333335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8"/>
      <c r="AM218" s="3">
        <v>1.639344262295082</v>
      </c>
      <c r="AN218" s="3">
        <v>3.800475059382423</v>
      </c>
      <c r="AO218" s="3">
        <v>1.1111111111111112</v>
      </c>
      <c r="AP218" s="2">
        <v>0</v>
      </c>
      <c r="AQ218" s="8"/>
      <c r="AR218" s="3">
        <v>1.7751479289940828</v>
      </c>
      <c r="AS218" s="3">
        <v>2.3508137432188065</v>
      </c>
      <c r="AT218" s="9"/>
    </row>
    <row r="219" spans="1:46" x14ac:dyDescent="0.2">
      <c r="A219" s="6" t="s">
        <v>259</v>
      </c>
      <c r="B219" s="7"/>
      <c r="C219" s="2">
        <v>10</v>
      </c>
      <c r="D219" s="3">
        <v>3.3333333333333335</v>
      </c>
      <c r="E219" s="3">
        <v>53.333333333333336</v>
      </c>
      <c r="F219" s="3">
        <v>3.3333333333333335</v>
      </c>
      <c r="G219" s="2">
        <v>10</v>
      </c>
      <c r="H219" s="3">
        <v>3.3333333333333335</v>
      </c>
      <c r="I219" s="2">
        <v>10</v>
      </c>
      <c r="J219" s="3">
        <v>23.333333333333332</v>
      </c>
      <c r="K219" s="2">
        <v>20</v>
      </c>
      <c r="L219" s="2">
        <v>10</v>
      </c>
      <c r="M219" s="2">
        <v>0</v>
      </c>
      <c r="N219" s="3">
        <v>16.666666666666664</v>
      </c>
      <c r="O219" s="3">
        <v>26.666666666666668</v>
      </c>
      <c r="P219" s="2">
        <v>0</v>
      </c>
      <c r="Q219" s="2">
        <v>0</v>
      </c>
      <c r="R219" s="2">
        <v>10</v>
      </c>
      <c r="S219" s="2">
        <v>0</v>
      </c>
      <c r="T219" s="2">
        <v>0</v>
      </c>
      <c r="U219" s="3">
        <v>3.3333333333333335</v>
      </c>
      <c r="V219" s="2">
        <v>0</v>
      </c>
      <c r="W219" s="3">
        <v>3.3333333333333335</v>
      </c>
      <c r="X219" s="3">
        <v>6.666666666666667</v>
      </c>
      <c r="Y219" s="3">
        <v>13.333333333333334</v>
      </c>
      <c r="Z219" s="3">
        <v>16.666666666666664</v>
      </c>
      <c r="AA219" s="3">
        <v>3.225806451612903</v>
      </c>
      <c r="AB219" s="2">
        <v>0</v>
      </c>
      <c r="AC219" s="3">
        <v>13.333333333333334</v>
      </c>
      <c r="AD219" s="2">
        <v>10</v>
      </c>
      <c r="AE219" s="3">
        <v>23.333333333333332</v>
      </c>
      <c r="AF219" s="3">
        <v>3.225806451612903</v>
      </c>
      <c r="AG219" s="2">
        <v>0</v>
      </c>
      <c r="AH219" s="2">
        <v>0</v>
      </c>
      <c r="AI219" s="3">
        <v>6.666666666666667</v>
      </c>
      <c r="AJ219" s="2">
        <v>10</v>
      </c>
      <c r="AK219" s="2">
        <v>0</v>
      </c>
      <c r="AL219" s="8"/>
      <c r="AM219" s="3">
        <v>3.278688524590164</v>
      </c>
      <c r="AN219" s="3">
        <v>15.914489311163896</v>
      </c>
      <c r="AO219" s="3">
        <v>6.1111111111111107</v>
      </c>
      <c r="AP219" s="3">
        <v>3.7209302325581395</v>
      </c>
      <c r="AQ219" s="9"/>
      <c r="AR219" s="3">
        <v>9.6646942800788942</v>
      </c>
      <c r="AS219" s="3">
        <v>8.1374321880650999</v>
      </c>
      <c r="AT219" s="9"/>
    </row>
    <row r="220" spans="1:46" x14ac:dyDescent="0.2">
      <c r="A220" s="6" t="s">
        <v>260</v>
      </c>
      <c r="B220" s="7"/>
      <c r="C220" s="2">
        <v>20</v>
      </c>
      <c r="D220" s="3">
        <v>36.666666666666664</v>
      </c>
      <c r="E220" s="3">
        <v>6.666666666666667</v>
      </c>
      <c r="F220" s="2">
        <v>20</v>
      </c>
      <c r="G220" s="3">
        <v>13.333333333333334</v>
      </c>
      <c r="H220" s="3">
        <v>13.333333333333334</v>
      </c>
      <c r="I220" s="2">
        <v>30</v>
      </c>
      <c r="J220" s="3">
        <v>3.3333333333333335</v>
      </c>
      <c r="K220" s="3">
        <v>3.3333333333333335</v>
      </c>
      <c r="L220" s="2">
        <v>20</v>
      </c>
      <c r="M220" s="2">
        <v>0</v>
      </c>
      <c r="N220" s="3">
        <v>6.666666666666667</v>
      </c>
      <c r="O220" s="2">
        <v>0</v>
      </c>
      <c r="P220" s="3">
        <v>12.903225806451612</v>
      </c>
      <c r="Q220" s="3">
        <v>12.903225806451612</v>
      </c>
      <c r="R220" s="2">
        <v>10</v>
      </c>
      <c r="S220" s="2">
        <v>0</v>
      </c>
      <c r="T220" s="3">
        <v>22.58064516129032</v>
      </c>
      <c r="U220" s="2">
        <v>20</v>
      </c>
      <c r="V220" s="3">
        <v>33.333333333333329</v>
      </c>
      <c r="W220" s="3">
        <v>3.3333333333333335</v>
      </c>
      <c r="X220" s="3">
        <v>3.3333333333333335</v>
      </c>
      <c r="Y220" s="3">
        <v>6.666666666666667</v>
      </c>
      <c r="Z220" s="3">
        <v>3.3333333333333335</v>
      </c>
      <c r="AA220" s="3">
        <v>16.129032258064516</v>
      </c>
      <c r="AB220" s="2">
        <v>0</v>
      </c>
      <c r="AC220" s="2">
        <v>10</v>
      </c>
      <c r="AD220" s="2">
        <v>0</v>
      </c>
      <c r="AE220" s="3">
        <v>6.666666666666667</v>
      </c>
      <c r="AF220" s="3">
        <v>16.129032258064516</v>
      </c>
      <c r="AG220" s="2">
        <v>0</v>
      </c>
      <c r="AH220" s="3">
        <v>6.4516129032258061</v>
      </c>
      <c r="AI220" s="2">
        <v>20</v>
      </c>
      <c r="AJ220" s="3">
        <v>16.666666666666664</v>
      </c>
      <c r="AK220" s="2">
        <v>20</v>
      </c>
      <c r="AL220" s="8"/>
      <c r="AM220" s="3">
        <v>14.344262295081966</v>
      </c>
      <c r="AN220" s="3">
        <v>10.688836104513063</v>
      </c>
      <c r="AO220" s="3">
        <v>17.222222222222221</v>
      </c>
      <c r="AP220" s="3">
        <v>6.5116279069767442</v>
      </c>
      <c r="AQ220" s="9"/>
      <c r="AR220" s="3">
        <v>10.848126232741617</v>
      </c>
      <c r="AS220" s="3">
        <v>12.658227848101266</v>
      </c>
      <c r="AT220" s="9"/>
    </row>
    <row r="221" spans="1:46" x14ac:dyDescent="0.2">
      <c r="A221" s="6" t="s">
        <v>261</v>
      </c>
      <c r="B221" s="7"/>
      <c r="C221" s="2">
        <v>20</v>
      </c>
      <c r="D221" s="3">
        <v>26.666666666666668</v>
      </c>
      <c r="E221" s="3">
        <v>13.333333333333334</v>
      </c>
      <c r="F221" s="2">
        <v>60</v>
      </c>
      <c r="G221" s="3">
        <v>6.666666666666667</v>
      </c>
      <c r="H221" s="2">
        <v>30</v>
      </c>
      <c r="I221" s="3">
        <v>16.666666666666664</v>
      </c>
      <c r="J221" s="2">
        <v>30</v>
      </c>
      <c r="K221" s="3">
        <v>36.666666666666664</v>
      </c>
      <c r="L221" s="3">
        <v>3.3333333333333335</v>
      </c>
      <c r="M221" s="3">
        <v>25.806451612903224</v>
      </c>
      <c r="N221" s="3">
        <v>36.666666666666664</v>
      </c>
      <c r="O221" s="3">
        <v>23.333333333333332</v>
      </c>
      <c r="P221" s="3">
        <v>19.35483870967742</v>
      </c>
      <c r="Q221" s="3">
        <v>29.032258064516132</v>
      </c>
      <c r="R221" s="3">
        <v>26.666666666666668</v>
      </c>
      <c r="S221" s="3">
        <v>58.064516129032263</v>
      </c>
      <c r="T221" s="3">
        <v>16.129032258064516</v>
      </c>
      <c r="U221" s="2">
        <v>10</v>
      </c>
      <c r="V221" s="3">
        <v>26.666666666666668</v>
      </c>
      <c r="W221" s="3">
        <v>26.666666666666668</v>
      </c>
      <c r="X221" s="2">
        <v>30</v>
      </c>
      <c r="Y221" s="2">
        <v>40</v>
      </c>
      <c r="Z221" s="3">
        <v>23.333333333333332</v>
      </c>
      <c r="AA221" s="3">
        <v>9.67741935483871</v>
      </c>
      <c r="AB221" s="3">
        <v>6.4516129032258061</v>
      </c>
      <c r="AC221" s="3">
        <v>16.666666666666664</v>
      </c>
      <c r="AD221" s="2">
        <v>30</v>
      </c>
      <c r="AE221" s="2">
        <v>20</v>
      </c>
      <c r="AF221" s="3">
        <v>6.4516129032258061</v>
      </c>
      <c r="AG221" s="3">
        <v>16.129032258064516</v>
      </c>
      <c r="AH221" s="3">
        <v>22.58064516129032</v>
      </c>
      <c r="AI221" s="3">
        <v>13.333333333333334</v>
      </c>
      <c r="AJ221" s="3">
        <v>16.666666666666664</v>
      </c>
      <c r="AK221" s="2">
        <v>30</v>
      </c>
      <c r="AL221" s="8"/>
      <c r="AM221" s="3">
        <v>22.540983606557376</v>
      </c>
      <c r="AN221" s="3">
        <v>28.50356294536817</v>
      </c>
      <c r="AO221" s="3">
        <v>22.222222222222221</v>
      </c>
      <c r="AP221" s="3">
        <v>15.813953488372093</v>
      </c>
      <c r="AQ221" s="9"/>
      <c r="AR221" s="3">
        <v>23.076923076923077</v>
      </c>
      <c r="AS221" s="3">
        <v>23.869801084990957</v>
      </c>
      <c r="AT221" s="9"/>
    </row>
    <row r="222" spans="1:46" x14ac:dyDescent="0.2">
      <c r="A222" s="6" t="s">
        <v>262</v>
      </c>
      <c r="B222" s="7"/>
      <c r="C222" s="3">
        <v>16.666666666666664</v>
      </c>
      <c r="D222" s="3">
        <v>16.666666666666664</v>
      </c>
      <c r="E222" s="3">
        <v>16.666666666666664</v>
      </c>
      <c r="F222" s="3">
        <v>6.666666666666667</v>
      </c>
      <c r="G222" s="3">
        <v>13.333333333333334</v>
      </c>
      <c r="H222" s="2">
        <v>20</v>
      </c>
      <c r="I222" s="3">
        <v>3.3333333333333335</v>
      </c>
      <c r="J222" s="2">
        <v>20</v>
      </c>
      <c r="K222" s="2">
        <v>10</v>
      </c>
      <c r="L222" s="3">
        <v>13.333333333333334</v>
      </c>
      <c r="M222" s="3">
        <v>41.935483870967744</v>
      </c>
      <c r="N222" s="3">
        <v>26.666666666666668</v>
      </c>
      <c r="O222" s="2">
        <v>30</v>
      </c>
      <c r="P222" s="3">
        <v>29.032258064516132</v>
      </c>
      <c r="Q222" s="3">
        <v>22.58064516129032</v>
      </c>
      <c r="R222" s="2">
        <v>30</v>
      </c>
      <c r="S222" s="3">
        <v>25.806451612903224</v>
      </c>
      <c r="T222" s="3">
        <v>22.58064516129032</v>
      </c>
      <c r="U222" s="3">
        <v>13.333333333333334</v>
      </c>
      <c r="V222" s="2">
        <v>10</v>
      </c>
      <c r="W222" s="3">
        <v>33.333333333333329</v>
      </c>
      <c r="X222" s="2">
        <v>40</v>
      </c>
      <c r="Y222" s="3">
        <v>23.333333333333332</v>
      </c>
      <c r="Z222" s="2">
        <v>30</v>
      </c>
      <c r="AA222" s="3">
        <v>38.70967741935484</v>
      </c>
      <c r="AB222" s="3">
        <v>25.806451612903224</v>
      </c>
      <c r="AC222" s="2">
        <v>30</v>
      </c>
      <c r="AD222" s="2">
        <v>10</v>
      </c>
      <c r="AE222" s="3">
        <v>33.333333333333329</v>
      </c>
      <c r="AF222" s="3">
        <v>16.129032258064516</v>
      </c>
      <c r="AG222" s="3">
        <v>19.35483870967742</v>
      </c>
      <c r="AH222" s="3">
        <v>41.935483870967744</v>
      </c>
      <c r="AI222" s="2">
        <v>50</v>
      </c>
      <c r="AJ222" s="3">
        <v>46.666666666666664</v>
      </c>
      <c r="AK222" s="2">
        <v>40</v>
      </c>
      <c r="AL222" s="8"/>
      <c r="AM222" s="3">
        <v>22.131147540983605</v>
      </c>
      <c r="AN222" s="3">
        <v>19.239904988123516</v>
      </c>
      <c r="AO222" s="3">
        <v>36.111111111111107</v>
      </c>
      <c r="AP222" s="3">
        <v>29.302325581395351</v>
      </c>
      <c r="AQ222" s="9"/>
      <c r="AR222" s="3">
        <v>26.429980276134124</v>
      </c>
      <c r="AS222" s="3">
        <v>23.32730560578662</v>
      </c>
      <c r="AT222" s="9"/>
    </row>
    <row r="223" spans="1:46" x14ac:dyDescent="0.2">
      <c r="A223" s="6" t="s">
        <v>263</v>
      </c>
      <c r="B223" s="7"/>
      <c r="C223" s="3">
        <v>16.666666666666664</v>
      </c>
      <c r="D223" s="2">
        <v>10</v>
      </c>
      <c r="E223" s="3">
        <v>3.3333333333333335</v>
      </c>
      <c r="F223" s="2">
        <v>10</v>
      </c>
      <c r="G223" s="2">
        <v>30</v>
      </c>
      <c r="H223" s="3">
        <v>6.666666666666667</v>
      </c>
      <c r="I223" s="2">
        <v>0</v>
      </c>
      <c r="J223" s="3">
        <v>3.3333333333333335</v>
      </c>
      <c r="K223" s="3">
        <v>6.666666666666667</v>
      </c>
      <c r="L223" s="3">
        <v>13.333333333333334</v>
      </c>
      <c r="M223" s="3">
        <v>32.258064516129032</v>
      </c>
      <c r="N223" s="3">
        <v>3.3333333333333335</v>
      </c>
      <c r="O223" s="2">
        <v>0</v>
      </c>
      <c r="P223" s="3">
        <v>22.58064516129032</v>
      </c>
      <c r="Q223" s="3">
        <v>25.806451612903224</v>
      </c>
      <c r="R223" s="2">
        <v>0</v>
      </c>
      <c r="S223" s="3">
        <v>16.129032258064516</v>
      </c>
      <c r="T223" s="3">
        <v>12.903225806451612</v>
      </c>
      <c r="U223" s="2">
        <v>30</v>
      </c>
      <c r="V223" s="2">
        <v>20</v>
      </c>
      <c r="W223" s="3">
        <v>16.666666666666664</v>
      </c>
      <c r="X223" s="2">
        <v>0</v>
      </c>
      <c r="Y223" s="3">
        <v>6.666666666666667</v>
      </c>
      <c r="Z223" s="3">
        <v>3.3333333333333335</v>
      </c>
      <c r="AA223" s="3">
        <v>22.58064516129032</v>
      </c>
      <c r="AB223" s="3">
        <v>61.29032258064516</v>
      </c>
      <c r="AC223" s="2">
        <v>0</v>
      </c>
      <c r="AD223" s="3">
        <v>3.3333333333333335</v>
      </c>
      <c r="AE223" s="3">
        <v>3.3333333333333335</v>
      </c>
      <c r="AF223" s="3">
        <v>25.806451612903224</v>
      </c>
      <c r="AG223" s="3">
        <v>54.838709677419352</v>
      </c>
      <c r="AH223" s="3">
        <v>29.032258064516132</v>
      </c>
      <c r="AI223" s="3">
        <v>3.3333333333333335</v>
      </c>
      <c r="AJ223" s="2">
        <v>10</v>
      </c>
      <c r="AK223" s="3">
        <v>6.666666666666667</v>
      </c>
      <c r="AL223" s="9"/>
      <c r="AM223" s="3">
        <v>22.540983606557376</v>
      </c>
      <c r="AN223" s="3">
        <v>5.4631828978622332</v>
      </c>
      <c r="AO223" s="3">
        <v>6.666666666666667</v>
      </c>
      <c r="AP223" s="3">
        <v>30.697674418604652</v>
      </c>
      <c r="AQ223" s="9"/>
      <c r="AR223" s="3">
        <v>13.806706114398423</v>
      </c>
      <c r="AS223" s="3">
        <v>15.551537070524413</v>
      </c>
      <c r="AT223" s="9"/>
    </row>
    <row r="224" spans="1:46" x14ac:dyDescent="0.2">
      <c r="A224" s="6" t="s">
        <v>264</v>
      </c>
      <c r="B224" s="7"/>
      <c r="C224" s="2">
        <v>0</v>
      </c>
      <c r="D224" s="3">
        <v>3.3333333333333335</v>
      </c>
      <c r="E224" s="3">
        <v>3.3333333333333335</v>
      </c>
      <c r="F224" s="2">
        <v>0</v>
      </c>
      <c r="G224" s="3">
        <v>3.3333333333333335</v>
      </c>
      <c r="H224" s="3">
        <v>26.666666666666668</v>
      </c>
      <c r="I224" s="2">
        <v>0</v>
      </c>
      <c r="J224" s="2">
        <v>20</v>
      </c>
      <c r="K224" s="3">
        <v>23.333333333333332</v>
      </c>
      <c r="L224" s="3">
        <v>6.666666666666667</v>
      </c>
      <c r="M224" s="2">
        <v>0</v>
      </c>
      <c r="N224" s="3">
        <v>3.3333333333333335</v>
      </c>
      <c r="O224" s="2">
        <v>10</v>
      </c>
      <c r="P224" s="3">
        <v>9.67741935483871</v>
      </c>
      <c r="Q224" s="3">
        <v>6.4516129032258061</v>
      </c>
      <c r="R224" s="3">
        <v>3.3333333333333335</v>
      </c>
      <c r="S224" s="2">
        <v>0</v>
      </c>
      <c r="T224" s="3">
        <v>6.4516129032258061</v>
      </c>
      <c r="U224" s="2">
        <v>0</v>
      </c>
      <c r="V224" s="2">
        <v>0</v>
      </c>
      <c r="W224" s="2">
        <v>10</v>
      </c>
      <c r="X224" s="2">
        <v>20</v>
      </c>
      <c r="Y224" s="3">
        <v>3.3333333333333335</v>
      </c>
      <c r="Z224" s="3">
        <v>13.333333333333334</v>
      </c>
      <c r="AA224" s="3">
        <v>6.4516129032258061</v>
      </c>
      <c r="AB224" s="3">
        <v>3.225806451612903</v>
      </c>
      <c r="AC224" s="2">
        <v>0</v>
      </c>
      <c r="AD224" s="2">
        <v>10</v>
      </c>
      <c r="AE224" s="3">
        <v>13.333333333333334</v>
      </c>
      <c r="AF224" s="3">
        <v>3.225806451612903</v>
      </c>
      <c r="AG224" s="3">
        <v>3.225806451612903</v>
      </c>
      <c r="AH224" s="2">
        <v>0</v>
      </c>
      <c r="AI224" s="3">
        <v>6.666666666666667</v>
      </c>
      <c r="AJ224" s="2">
        <v>0</v>
      </c>
      <c r="AK224" s="3">
        <v>3.3333333333333335</v>
      </c>
      <c r="AL224" s="9"/>
      <c r="AM224" s="3">
        <v>3.6885245901639343</v>
      </c>
      <c r="AN224" s="3">
        <v>8.7885985748218527</v>
      </c>
      <c r="AO224" s="2">
        <v>5</v>
      </c>
      <c r="AP224" s="3">
        <v>5.5813953488372094</v>
      </c>
      <c r="AQ224" s="9"/>
      <c r="AR224" s="3">
        <v>5.5226824457593686</v>
      </c>
      <c r="AS224" s="3">
        <v>7.0524412296564201</v>
      </c>
      <c r="AT224" s="9"/>
    </row>
    <row r="225" spans="1:46" x14ac:dyDescent="0.2">
      <c r="A225" s="6" t="s">
        <v>265</v>
      </c>
      <c r="B225" s="7"/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3">
        <v>3.3333333333333335</v>
      </c>
      <c r="J225" s="2">
        <v>0</v>
      </c>
      <c r="K225" s="2">
        <v>0</v>
      </c>
      <c r="L225" s="2">
        <v>10</v>
      </c>
      <c r="M225" s="2">
        <v>0</v>
      </c>
      <c r="N225" s="2">
        <v>0</v>
      </c>
      <c r="O225" s="2">
        <v>0</v>
      </c>
      <c r="P225" s="3">
        <v>3.225806451612903</v>
      </c>
      <c r="Q225" s="3">
        <v>3.225806451612903</v>
      </c>
      <c r="R225" s="2">
        <v>0</v>
      </c>
      <c r="S225" s="2">
        <v>0</v>
      </c>
      <c r="T225" s="2">
        <v>0</v>
      </c>
      <c r="U225" s="2">
        <v>10</v>
      </c>
      <c r="V225" s="3">
        <v>3.3333333333333335</v>
      </c>
      <c r="W225" s="3">
        <v>6.666666666666667</v>
      </c>
      <c r="X225" s="2">
        <v>0</v>
      </c>
      <c r="Y225" s="2">
        <v>0</v>
      </c>
      <c r="Z225" s="2">
        <v>0</v>
      </c>
      <c r="AA225" s="2">
        <v>0</v>
      </c>
      <c r="AB225" s="3">
        <v>3.225806451612903</v>
      </c>
      <c r="AC225" s="2">
        <v>0</v>
      </c>
      <c r="AD225" s="2">
        <v>0</v>
      </c>
      <c r="AE225" s="2">
        <v>0</v>
      </c>
      <c r="AF225" s="3">
        <v>29.032258064516132</v>
      </c>
      <c r="AG225" s="3">
        <v>6.4516129032258061</v>
      </c>
      <c r="AH225" s="2">
        <v>0</v>
      </c>
      <c r="AI225" s="2">
        <v>0</v>
      </c>
      <c r="AJ225" s="2">
        <v>0</v>
      </c>
      <c r="AK225" s="2">
        <v>0</v>
      </c>
      <c r="AL225" s="8"/>
      <c r="AM225" s="3">
        <v>3.278688524590164</v>
      </c>
      <c r="AN225" s="3">
        <v>0.23752969121140144</v>
      </c>
      <c r="AO225" s="3">
        <v>0.55555555555555558</v>
      </c>
      <c r="AP225" s="3">
        <v>6.5116279069767442</v>
      </c>
      <c r="AQ225" s="9"/>
      <c r="AR225" s="3">
        <v>2.7613412228796843</v>
      </c>
      <c r="AS225" s="3">
        <v>1.8083182640144666</v>
      </c>
      <c r="AT225" s="9"/>
    </row>
    <row r="226" spans="1:46" x14ac:dyDescent="0.2">
      <c r="A226" s="6" t="s">
        <v>217</v>
      </c>
      <c r="B226" s="7"/>
      <c r="C226" s="3">
        <v>5.4666666666666659</v>
      </c>
      <c r="D226" s="3">
        <v>5.8666666666666654</v>
      </c>
      <c r="E226" s="3">
        <v>5.0999999999999996</v>
      </c>
      <c r="F226" s="2">
        <v>6</v>
      </c>
      <c r="G226" s="3">
        <v>5.4666666666666668</v>
      </c>
      <c r="H226" s="3">
        <v>6.9333333333333336</v>
      </c>
      <c r="I226" s="3">
        <v>4.3666666666666663</v>
      </c>
      <c r="J226" s="3">
        <v>6.3666666666666663</v>
      </c>
      <c r="K226" s="3">
        <v>6.5</v>
      </c>
      <c r="L226" s="3">
        <v>5.7</v>
      </c>
      <c r="M226" s="3">
        <v>7.064516129032258</v>
      </c>
      <c r="N226" s="3">
        <v>5.8</v>
      </c>
      <c r="O226" s="3">
        <v>5.6333333333333337</v>
      </c>
      <c r="P226" s="3">
        <v>6.870967741935484</v>
      </c>
      <c r="Q226" s="3">
        <v>6.935483870967742</v>
      </c>
      <c r="R226" s="3">
        <v>5.4</v>
      </c>
      <c r="S226" s="3">
        <v>6.580645161290323</v>
      </c>
      <c r="T226" s="3">
        <v>5.5806451612903221</v>
      </c>
      <c r="U226" s="3">
        <v>6.2333333333333334</v>
      </c>
      <c r="V226" s="3">
        <v>6.0666666666666655</v>
      </c>
      <c r="W226" s="3">
        <v>7.1333333333333337</v>
      </c>
      <c r="X226" s="3">
        <v>6.833333333333333</v>
      </c>
      <c r="Y226" s="3">
        <v>5.9</v>
      </c>
      <c r="Z226" s="2">
        <v>6</v>
      </c>
      <c r="AA226" s="3">
        <v>6.6451612903225801</v>
      </c>
      <c r="AB226" s="3">
        <v>7.7096774193548381</v>
      </c>
      <c r="AC226" s="3">
        <v>4.6333333333333329</v>
      </c>
      <c r="AD226" s="3">
        <v>4.7</v>
      </c>
      <c r="AE226" s="3">
        <v>6.2666666666666666</v>
      </c>
      <c r="AF226" s="3">
        <v>7.7096774193548381</v>
      </c>
      <c r="AG226" s="3">
        <v>7.6451612903225801</v>
      </c>
      <c r="AH226" s="3">
        <v>6.935483870967742</v>
      </c>
      <c r="AI226" s="3">
        <v>6.4333333333333327</v>
      </c>
      <c r="AJ226" s="3">
        <v>6.3</v>
      </c>
      <c r="AK226" s="3">
        <v>6.4333333333333327</v>
      </c>
      <c r="AL226" s="9"/>
      <c r="AM226" s="3">
        <v>6.3483606557377046</v>
      </c>
      <c r="AN226" s="3">
        <v>5.7149643705463173</v>
      </c>
      <c r="AO226" s="3">
        <v>6.1166666666666663</v>
      </c>
      <c r="AP226" s="3">
        <v>7.116279069767443</v>
      </c>
      <c r="AQ226" s="9"/>
      <c r="AR226" s="3">
        <v>6.1932938856015776</v>
      </c>
      <c r="AS226" s="3">
        <v>6.2314647377938517</v>
      </c>
      <c r="AT226" s="9"/>
    </row>
    <row r="227" spans="1:46" x14ac:dyDescent="0.2">
      <c r="A227" s="10" t="s">
        <v>511</v>
      </c>
      <c r="B227" s="7"/>
      <c r="C227" s="48" t="s">
        <v>165</v>
      </c>
      <c r="D227" s="48" t="s">
        <v>166</v>
      </c>
      <c r="E227" s="48" t="s">
        <v>167</v>
      </c>
      <c r="F227" s="48" t="s">
        <v>168</v>
      </c>
      <c r="G227" s="48" t="s">
        <v>169</v>
      </c>
      <c r="H227" s="48" t="s">
        <v>170</v>
      </c>
      <c r="I227" s="48" t="s">
        <v>171</v>
      </c>
      <c r="J227" s="48" t="s">
        <v>172</v>
      </c>
      <c r="K227" s="48" t="s">
        <v>173</v>
      </c>
      <c r="L227" s="48" t="s">
        <v>174</v>
      </c>
      <c r="M227" s="48" t="s">
        <v>175</v>
      </c>
      <c r="N227" s="48" t="s">
        <v>176</v>
      </c>
      <c r="O227" s="48" t="s">
        <v>177</v>
      </c>
      <c r="P227" s="48" t="s">
        <v>178</v>
      </c>
      <c r="Q227" s="48" t="s">
        <v>179</v>
      </c>
      <c r="R227" s="48" t="s">
        <v>180</v>
      </c>
      <c r="S227" s="48" t="s">
        <v>181</v>
      </c>
      <c r="T227" s="48" t="s">
        <v>182</v>
      </c>
      <c r="U227" s="48" t="s">
        <v>183</v>
      </c>
      <c r="V227" s="48" t="s">
        <v>184</v>
      </c>
      <c r="W227" s="48" t="s">
        <v>185</v>
      </c>
      <c r="X227" s="48" t="s">
        <v>186</v>
      </c>
      <c r="Y227" s="48" t="s">
        <v>187</v>
      </c>
      <c r="Z227" s="48" t="s">
        <v>188</v>
      </c>
      <c r="AA227" s="48" t="s">
        <v>189</v>
      </c>
      <c r="AB227" s="48" t="s">
        <v>190</v>
      </c>
      <c r="AC227" s="48" t="s">
        <v>191</v>
      </c>
      <c r="AD227" s="48" t="s">
        <v>192</v>
      </c>
      <c r="AE227" s="48" t="s">
        <v>193</v>
      </c>
      <c r="AF227" s="48" t="s">
        <v>194</v>
      </c>
      <c r="AG227" s="48" t="s">
        <v>195</v>
      </c>
      <c r="AH227" s="48" t="s">
        <v>196</v>
      </c>
      <c r="AI227" s="48" t="s">
        <v>197</v>
      </c>
      <c r="AJ227" s="48" t="s">
        <v>198</v>
      </c>
      <c r="AK227" s="48" t="s">
        <v>199</v>
      </c>
      <c r="AL227" s="48"/>
      <c r="AM227" s="48" t="s">
        <v>202</v>
      </c>
      <c r="AN227" s="48" t="s">
        <v>203</v>
      </c>
      <c r="AO227" s="48" t="s">
        <v>204</v>
      </c>
      <c r="AP227" s="48" t="s">
        <v>205</v>
      </c>
      <c r="AQ227" s="48"/>
      <c r="AR227" s="48" t="s">
        <v>210</v>
      </c>
      <c r="AS227" s="48" t="s">
        <v>211</v>
      </c>
      <c r="AT227" s="48"/>
    </row>
    <row r="228" spans="1:46" x14ac:dyDescent="0.2">
      <c r="A228" s="6" t="s">
        <v>256</v>
      </c>
      <c r="B228" s="7"/>
      <c r="C228" s="2">
        <v>0</v>
      </c>
      <c r="D228" s="2">
        <v>0</v>
      </c>
      <c r="E228" s="3">
        <v>6.666666666666667</v>
      </c>
      <c r="F228" s="2">
        <v>0</v>
      </c>
      <c r="G228" s="3">
        <v>3.3333333333333335</v>
      </c>
      <c r="H228" s="2">
        <v>0</v>
      </c>
      <c r="I228" s="2">
        <v>0</v>
      </c>
      <c r="J228" s="2">
        <v>0</v>
      </c>
      <c r="K228" s="2">
        <v>0</v>
      </c>
      <c r="L228" s="2">
        <v>20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3">
        <v>22.58064516129032</v>
      </c>
      <c r="U228" s="3">
        <v>3.3333333333333335</v>
      </c>
      <c r="V228" s="3">
        <v>6.666666666666667</v>
      </c>
      <c r="W228" s="2">
        <v>0</v>
      </c>
      <c r="X228" s="2">
        <v>0</v>
      </c>
      <c r="Y228" s="2">
        <v>0</v>
      </c>
      <c r="Z228" s="2">
        <v>4</v>
      </c>
      <c r="AA228" s="2">
        <v>0</v>
      </c>
      <c r="AB228" s="2">
        <v>0</v>
      </c>
      <c r="AC228" s="2">
        <v>0</v>
      </c>
      <c r="AD228" s="3">
        <v>13.793103448275861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8"/>
      <c r="AM228" s="3">
        <v>3.278688524590164</v>
      </c>
      <c r="AN228" s="3">
        <v>3.125</v>
      </c>
      <c r="AO228" s="3">
        <v>1.1173184357541899</v>
      </c>
      <c r="AP228" s="3">
        <v>0.47619047619047622</v>
      </c>
      <c r="AQ228" s="9"/>
      <c r="AR228" s="3">
        <v>2.9880478087649402</v>
      </c>
      <c r="AS228" s="3">
        <v>1.6453382084095063</v>
      </c>
      <c r="AT228" s="9"/>
    </row>
    <row r="229" spans="1:46" x14ac:dyDescent="0.2">
      <c r="A229" s="6" t="s">
        <v>257</v>
      </c>
      <c r="B229" s="7"/>
      <c r="C229" s="3">
        <v>3.3333333333333335</v>
      </c>
      <c r="D229" s="2">
        <v>0</v>
      </c>
      <c r="E229" s="3">
        <v>3.3333333333333335</v>
      </c>
      <c r="F229" s="2">
        <v>0</v>
      </c>
      <c r="G229" s="3">
        <v>3.3333333333333335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3">
        <v>3.3333333333333335</v>
      </c>
      <c r="O229" s="3">
        <v>3.4482758620689653</v>
      </c>
      <c r="P229" s="2">
        <v>0</v>
      </c>
      <c r="Q229" s="2">
        <v>0</v>
      </c>
      <c r="R229" s="3">
        <v>23.333333333333332</v>
      </c>
      <c r="S229" s="2">
        <v>0</v>
      </c>
      <c r="T229" s="3">
        <v>3.225806451612903</v>
      </c>
      <c r="U229" s="2">
        <v>0</v>
      </c>
      <c r="V229" s="2">
        <v>0</v>
      </c>
      <c r="W229" s="2">
        <v>0</v>
      </c>
      <c r="X229" s="2">
        <v>0</v>
      </c>
      <c r="Y229" s="3">
        <v>10.344827586206897</v>
      </c>
      <c r="Z229" s="2">
        <v>8</v>
      </c>
      <c r="AA229" s="2">
        <v>0</v>
      </c>
      <c r="AB229" s="2">
        <v>0</v>
      </c>
      <c r="AC229" s="2">
        <v>10</v>
      </c>
      <c r="AD229" s="3">
        <v>6.8965517241379306</v>
      </c>
      <c r="AE229" s="2">
        <v>0</v>
      </c>
      <c r="AF229" s="2">
        <v>0</v>
      </c>
      <c r="AG229" s="2">
        <v>0</v>
      </c>
      <c r="AH229" s="2">
        <v>0</v>
      </c>
      <c r="AI229" s="3">
        <v>3.4482758620689653</v>
      </c>
      <c r="AJ229" s="2">
        <v>0</v>
      </c>
      <c r="AK229" s="2">
        <v>0</v>
      </c>
      <c r="AL229" s="8"/>
      <c r="AM229" s="3">
        <v>0.4098360655737705</v>
      </c>
      <c r="AN229" s="3">
        <v>4.0865384615384617</v>
      </c>
      <c r="AO229" s="3">
        <v>2.2346368715083798</v>
      </c>
      <c r="AP229" s="3">
        <v>0.95238095238095244</v>
      </c>
      <c r="AQ229" s="9"/>
      <c r="AR229" s="3">
        <v>2.788844621513944</v>
      </c>
      <c r="AS229" s="3">
        <v>1.8281535648994516</v>
      </c>
      <c r="AT229" s="9"/>
    </row>
    <row r="230" spans="1:46" x14ac:dyDescent="0.2">
      <c r="A230" s="6" t="s">
        <v>258</v>
      </c>
      <c r="B230" s="7"/>
      <c r="C230" s="2">
        <v>0</v>
      </c>
      <c r="D230" s="3">
        <v>3.3333333333333335</v>
      </c>
      <c r="E230" s="3">
        <v>6.666666666666667</v>
      </c>
      <c r="F230" s="2">
        <v>0</v>
      </c>
      <c r="G230" s="2">
        <v>0</v>
      </c>
      <c r="H230" s="2">
        <v>0</v>
      </c>
      <c r="I230" s="3">
        <v>13.333333333333334</v>
      </c>
      <c r="J230" s="2">
        <v>0</v>
      </c>
      <c r="K230" s="3">
        <v>6.666666666666667</v>
      </c>
      <c r="L230" s="3">
        <v>3.3333333333333335</v>
      </c>
      <c r="M230" s="2">
        <v>0</v>
      </c>
      <c r="N230" s="3">
        <v>3.3333333333333335</v>
      </c>
      <c r="O230" s="3">
        <v>3.4482758620689653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3">
        <v>3.225806451612903</v>
      </c>
      <c r="AB230" s="2">
        <v>0</v>
      </c>
      <c r="AC230" s="3">
        <v>13.333333333333334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8"/>
      <c r="AM230" s="3">
        <v>0.81967213114754101</v>
      </c>
      <c r="AN230" s="3">
        <v>2.4038461538461542</v>
      </c>
      <c r="AO230" s="3">
        <v>2.2346368715083798</v>
      </c>
      <c r="AP230" s="3">
        <v>0.47619047619047622</v>
      </c>
      <c r="AQ230" s="9"/>
      <c r="AR230" s="3">
        <v>1.593625498007968</v>
      </c>
      <c r="AS230" s="3">
        <v>1.6453382084095063</v>
      </c>
      <c r="AT230" s="9"/>
    </row>
    <row r="231" spans="1:46" x14ac:dyDescent="0.2">
      <c r="A231" s="6" t="s">
        <v>259</v>
      </c>
      <c r="B231" s="7"/>
      <c r="C231" s="3">
        <v>6.666666666666667</v>
      </c>
      <c r="D231" s="3">
        <v>3.3333333333333335</v>
      </c>
      <c r="E231" s="2">
        <v>20</v>
      </c>
      <c r="F231" s="3">
        <v>3.3333333333333335</v>
      </c>
      <c r="G231" s="3">
        <v>6.666666666666667</v>
      </c>
      <c r="H231" s="3">
        <v>13.333333333333334</v>
      </c>
      <c r="I231" s="2">
        <v>10</v>
      </c>
      <c r="J231" s="2">
        <v>10</v>
      </c>
      <c r="K231" s="3">
        <v>16.666666666666664</v>
      </c>
      <c r="L231" s="3">
        <v>3.3333333333333335</v>
      </c>
      <c r="M231" s="2">
        <v>0</v>
      </c>
      <c r="N231" s="3">
        <v>33.333333333333329</v>
      </c>
      <c r="O231" s="3">
        <v>17.241379310344829</v>
      </c>
      <c r="P231" s="3">
        <v>3.225806451612903</v>
      </c>
      <c r="Q231" s="2">
        <v>0</v>
      </c>
      <c r="R231" s="3">
        <v>6.666666666666667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3">
        <v>6.666666666666667</v>
      </c>
      <c r="Y231" s="3">
        <v>20.689655172413794</v>
      </c>
      <c r="Z231" s="2">
        <v>16</v>
      </c>
      <c r="AA231" s="2">
        <v>0</v>
      </c>
      <c r="AB231" s="2">
        <v>0</v>
      </c>
      <c r="AC231" s="3">
        <v>13.333333333333334</v>
      </c>
      <c r="AD231" s="3">
        <v>17.241379310344829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10</v>
      </c>
      <c r="AK231" s="3">
        <v>13.333333333333334</v>
      </c>
      <c r="AL231" s="9"/>
      <c r="AM231" s="3">
        <v>2.0491803278688523</v>
      </c>
      <c r="AN231" s="3">
        <v>12.5</v>
      </c>
      <c r="AO231" s="3">
        <v>7.2625698324022352</v>
      </c>
      <c r="AP231" s="3">
        <v>1.9047619047619049</v>
      </c>
      <c r="AQ231" s="9"/>
      <c r="AR231" s="3">
        <v>8.3665338645418323</v>
      </c>
      <c r="AS231" s="3">
        <v>5.8500914076782449</v>
      </c>
      <c r="AT231" s="9"/>
    </row>
    <row r="232" spans="1:46" x14ac:dyDescent="0.2">
      <c r="A232" s="6" t="s">
        <v>260</v>
      </c>
      <c r="B232" s="7"/>
      <c r="C232" s="2">
        <v>20</v>
      </c>
      <c r="D232" s="2">
        <v>30</v>
      </c>
      <c r="E232" s="3">
        <v>6.666666666666667</v>
      </c>
      <c r="F232" s="3">
        <v>33.333333333333329</v>
      </c>
      <c r="G232" s="2">
        <v>10</v>
      </c>
      <c r="H232" s="3">
        <v>6.666666666666667</v>
      </c>
      <c r="I232" s="3">
        <v>36.666666666666664</v>
      </c>
      <c r="J232" s="3">
        <v>13.333333333333334</v>
      </c>
      <c r="K232" s="3">
        <v>13.333333333333334</v>
      </c>
      <c r="L232" s="2">
        <v>30</v>
      </c>
      <c r="M232" s="2">
        <v>0</v>
      </c>
      <c r="N232" s="2">
        <v>10</v>
      </c>
      <c r="O232" s="3">
        <v>27.586206896551722</v>
      </c>
      <c r="P232" s="3">
        <v>16.129032258064516</v>
      </c>
      <c r="Q232" s="3">
        <v>6.4516129032258061</v>
      </c>
      <c r="R232" s="2">
        <v>10</v>
      </c>
      <c r="S232" s="2">
        <v>0</v>
      </c>
      <c r="T232" s="3">
        <v>9.67741935483871</v>
      </c>
      <c r="U232" s="3">
        <v>16.666666666666664</v>
      </c>
      <c r="V232" s="2">
        <v>10</v>
      </c>
      <c r="W232" s="2">
        <v>0</v>
      </c>
      <c r="X232" s="3">
        <v>3.3333333333333335</v>
      </c>
      <c r="Y232" s="3">
        <v>6.8965517241379306</v>
      </c>
      <c r="Z232" s="2">
        <v>4</v>
      </c>
      <c r="AA232" s="3">
        <v>16.129032258064516</v>
      </c>
      <c r="AB232" s="2">
        <v>0</v>
      </c>
      <c r="AC232" s="3">
        <v>13.333333333333334</v>
      </c>
      <c r="AD232" s="3">
        <v>6.8965517241379306</v>
      </c>
      <c r="AE232" s="3">
        <v>21.428571428571427</v>
      </c>
      <c r="AF232" s="3">
        <v>19.35483870967742</v>
      </c>
      <c r="AG232" s="3">
        <v>9.67741935483871</v>
      </c>
      <c r="AH232" s="3">
        <v>12.903225806451612</v>
      </c>
      <c r="AI232" s="3">
        <v>20.689655172413794</v>
      </c>
      <c r="AJ232" s="3">
        <v>23.333333333333332</v>
      </c>
      <c r="AK232" s="3">
        <v>23.333333333333332</v>
      </c>
      <c r="AL232" s="9"/>
      <c r="AM232" s="3">
        <v>13.524590163934427</v>
      </c>
      <c r="AN232" s="3">
        <v>15.865384615384615</v>
      </c>
      <c r="AO232" s="3">
        <v>15.64245810055866</v>
      </c>
      <c r="AP232" s="3">
        <v>9.0476190476190474</v>
      </c>
      <c r="AQ232" s="9"/>
      <c r="AR232" s="3">
        <v>12.94820717131474</v>
      </c>
      <c r="AS232" s="3">
        <v>14.808043875685559</v>
      </c>
      <c r="AT232" s="9"/>
    </row>
    <row r="233" spans="1:46" x14ac:dyDescent="0.2">
      <c r="A233" s="6" t="s">
        <v>261</v>
      </c>
      <c r="B233" s="7"/>
      <c r="C233" s="2">
        <v>10</v>
      </c>
      <c r="D233" s="2">
        <v>30</v>
      </c>
      <c r="E233" s="3">
        <v>23.333333333333332</v>
      </c>
      <c r="F233" s="3">
        <v>36.666666666666664</v>
      </c>
      <c r="G233" s="2">
        <v>10</v>
      </c>
      <c r="H233" s="3">
        <v>36.666666666666664</v>
      </c>
      <c r="I233" s="3">
        <v>33.333333333333329</v>
      </c>
      <c r="J233" s="3">
        <v>36.666666666666664</v>
      </c>
      <c r="K233" s="2">
        <v>30</v>
      </c>
      <c r="L233" s="2">
        <v>10</v>
      </c>
      <c r="M233" s="3">
        <v>6.4516129032258061</v>
      </c>
      <c r="N233" s="3">
        <v>33.333333333333329</v>
      </c>
      <c r="O233" s="3">
        <v>20.689655172413794</v>
      </c>
      <c r="P233" s="3">
        <v>25.806451612903224</v>
      </c>
      <c r="Q233" s="3">
        <v>32.258064516129032</v>
      </c>
      <c r="R233" s="3">
        <v>36.666666666666664</v>
      </c>
      <c r="S233" s="3">
        <v>6.4516129032258061</v>
      </c>
      <c r="T233" s="3">
        <v>41.935483870967744</v>
      </c>
      <c r="U233" s="3">
        <v>26.666666666666668</v>
      </c>
      <c r="V233" s="3">
        <v>26.666666666666668</v>
      </c>
      <c r="W233" s="2">
        <v>40</v>
      </c>
      <c r="X233" s="3">
        <v>56.666666666666664</v>
      </c>
      <c r="Y233" s="3">
        <v>17.241379310344829</v>
      </c>
      <c r="Z233" s="2">
        <v>24</v>
      </c>
      <c r="AA233" s="3">
        <v>22.58064516129032</v>
      </c>
      <c r="AB233" s="3">
        <v>9.67741935483871</v>
      </c>
      <c r="AC233" s="2">
        <v>30</v>
      </c>
      <c r="AD233" s="3">
        <v>17.241379310344829</v>
      </c>
      <c r="AE233" s="3">
        <v>32.142857142857146</v>
      </c>
      <c r="AF233" s="3">
        <v>6.4516129032258061</v>
      </c>
      <c r="AG233" s="3">
        <v>32.258064516129032</v>
      </c>
      <c r="AH233" s="3">
        <v>16.129032258064516</v>
      </c>
      <c r="AI233" s="3">
        <v>37.931034482758619</v>
      </c>
      <c r="AJ233" s="2">
        <v>40</v>
      </c>
      <c r="AK233" s="3">
        <v>26.666666666666668</v>
      </c>
      <c r="AL233" s="9"/>
      <c r="AM233" s="3">
        <v>18.442622950819672</v>
      </c>
      <c r="AN233" s="3">
        <v>29.086538461538463</v>
      </c>
      <c r="AO233" s="3">
        <v>36.312849162011176</v>
      </c>
      <c r="AP233" s="3">
        <v>21.428571428571427</v>
      </c>
      <c r="AQ233" s="9"/>
      <c r="AR233" s="3">
        <v>25.697211155378486</v>
      </c>
      <c r="AS233" s="3">
        <v>26.87385740402194</v>
      </c>
      <c r="AT233" s="9"/>
    </row>
    <row r="234" spans="1:46" x14ac:dyDescent="0.2">
      <c r="A234" s="6" t="s">
        <v>262</v>
      </c>
      <c r="B234" s="7"/>
      <c r="C234" s="3">
        <v>26.666666666666668</v>
      </c>
      <c r="D234" s="3">
        <v>16.666666666666664</v>
      </c>
      <c r="E234" s="3">
        <v>16.666666666666664</v>
      </c>
      <c r="F234" s="2">
        <v>10</v>
      </c>
      <c r="G234" s="2">
        <v>20</v>
      </c>
      <c r="H234" s="3">
        <v>16.666666666666664</v>
      </c>
      <c r="I234" s="3">
        <v>3.3333333333333335</v>
      </c>
      <c r="J234" s="3">
        <v>16.666666666666664</v>
      </c>
      <c r="K234" s="3">
        <v>16.666666666666664</v>
      </c>
      <c r="L234" s="3">
        <v>16.666666666666664</v>
      </c>
      <c r="M234" s="3">
        <v>54.838709677419352</v>
      </c>
      <c r="N234" s="3">
        <v>6.666666666666667</v>
      </c>
      <c r="O234" s="3">
        <v>24.137931034482758</v>
      </c>
      <c r="P234" s="3">
        <v>22.58064516129032</v>
      </c>
      <c r="Q234" s="3">
        <v>35.483870967741936</v>
      </c>
      <c r="R234" s="3">
        <v>16.666666666666664</v>
      </c>
      <c r="S234" s="3">
        <v>64.516129032258064</v>
      </c>
      <c r="T234" s="3">
        <v>9.67741935483871</v>
      </c>
      <c r="U234" s="3">
        <v>13.333333333333334</v>
      </c>
      <c r="V234" s="3">
        <v>23.333333333333332</v>
      </c>
      <c r="W234" s="3">
        <v>43.333333333333336</v>
      </c>
      <c r="X234" s="3">
        <v>23.333333333333332</v>
      </c>
      <c r="Y234" s="3">
        <v>24.137931034482758</v>
      </c>
      <c r="Z234" s="2">
        <v>36</v>
      </c>
      <c r="AA234" s="3">
        <v>29.032258064516132</v>
      </c>
      <c r="AB234" s="3">
        <v>38.70967741935484</v>
      </c>
      <c r="AC234" s="2">
        <v>20</v>
      </c>
      <c r="AD234" s="3">
        <v>17.241379310344829</v>
      </c>
      <c r="AE234" s="2">
        <v>25</v>
      </c>
      <c r="AF234" s="3">
        <v>22.58064516129032</v>
      </c>
      <c r="AG234" s="3">
        <v>16.129032258064516</v>
      </c>
      <c r="AH234" s="3">
        <v>35.483870967741936</v>
      </c>
      <c r="AI234" s="3">
        <v>20.689655172413794</v>
      </c>
      <c r="AJ234" s="2">
        <v>10</v>
      </c>
      <c r="AK234" s="3">
        <v>26.666666666666668</v>
      </c>
      <c r="AL234" s="9"/>
      <c r="AM234" s="3">
        <v>30.737704918032787</v>
      </c>
      <c r="AN234" s="3">
        <v>16.346153846153847</v>
      </c>
      <c r="AO234" s="3">
        <v>20.670391061452513</v>
      </c>
      <c r="AP234" s="3">
        <v>31.428571428571427</v>
      </c>
      <c r="AQ234" s="9"/>
      <c r="AR234" s="3">
        <v>22.111553784860558</v>
      </c>
      <c r="AS234" s="3">
        <v>24.680073126142595</v>
      </c>
      <c r="AT234" s="9"/>
    </row>
    <row r="235" spans="1:46" x14ac:dyDescent="0.2">
      <c r="A235" s="6" t="s">
        <v>263</v>
      </c>
      <c r="B235" s="7"/>
      <c r="C235" s="2">
        <v>20</v>
      </c>
      <c r="D235" s="3">
        <v>3.3333333333333335</v>
      </c>
      <c r="E235" s="3">
        <v>6.666666666666667</v>
      </c>
      <c r="F235" s="3">
        <v>16.666666666666664</v>
      </c>
      <c r="G235" s="3">
        <v>26.666666666666668</v>
      </c>
      <c r="H235" s="3">
        <v>3.3333333333333335</v>
      </c>
      <c r="I235" s="3">
        <v>3.3333333333333335</v>
      </c>
      <c r="J235" s="3">
        <v>6.666666666666667</v>
      </c>
      <c r="K235" s="3">
        <v>3.3333333333333335</v>
      </c>
      <c r="L235" s="3">
        <v>13.333333333333334</v>
      </c>
      <c r="M235" s="3">
        <v>38.70967741935484</v>
      </c>
      <c r="N235" s="3">
        <v>6.666666666666667</v>
      </c>
      <c r="O235" s="2">
        <v>0</v>
      </c>
      <c r="P235" s="3">
        <v>22.58064516129032</v>
      </c>
      <c r="Q235" s="3">
        <v>19.35483870967742</v>
      </c>
      <c r="R235" s="3">
        <v>3.3333333333333335</v>
      </c>
      <c r="S235" s="3">
        <v>25.806451612903224</v>
      </c>
      <c r="T235" s="3">
        <v>9.67741935483871</v>
      </c>
      <c r="U235" s="3">
        <v>33.333333333333329</v>
      </c>
      <c r="V235" s="3">
        <v>16.666666666666664</v>
      </c>
      <c r="W235" s="3">
        <v>13.333333333333334</v>
      </c>
      <c r="X235" s="2">
        <v>0</v>
      </c>
      <c r="Y235" s="2">
        <v>0</v>
      </c>
      <c r="Z235" s="2">
        <v>4</v>
      </c>
      <c r="AA235" s="3">
        <v>25.806451612903224</v>
      </c>
      <c r="AB235" s="3">
        <v>48.387096774193552</v>
      </c>
      <c r="AC235" s="2">
        <v>0</v>
      </c>
      <c r="AD235" s="3">
        <v>6.8965517241379306</v>
      </c>
      <c r="AE235" s="3">
        <v>17.857142857142858</v>
      </c>
      <c r="AF235" s="3">
        <v>22.58064516129032</v>
      </c>
      <c r="AG235" s="3">
        <v>38.70967741935484</v>
      </c>
      <c r="AH235" s="3">
        <v>19.35483870967742</v>
      </c>
      <c r="AI235" s="3">
        <v>10.344827586206897</v>
      </c>
      <c r="AJ235" s="3">
        <v>3.3333333333333335</v>
      </c>
      <c r="AK235" s="3">
        <v>3.3333333333333335</v>
      </c>
      <c r="AL235" s="9"/>
      <c r="AM235" s="3">
        <v>22.950819672131146</v>
      </c>
      <c r="AN235" s="3">
        <v>7.4519230769230766</v>
      </c>
      <c r="AO235" s="3">
        <v>5.5865921787709496</v>
      </c>
      <c r="AP235" s="3">
        <v>25.238095238095237</v>
      </c>
      <c r="AQ235" s="9"/>
      <c r="AR235" s="3">
        <v>14.940239043824702</v>
      </c>
      <c r="AS235" s="3">
        <v>13.711151736745887</v>
      </c>
      <c r="AT235" s="9"/>
    </row>
    <row r="236" spans="1:46" x14ac:dyDescent="0.2">
      <c r="A236" s="6" t="s">
        <v>264</v>
      </c>
      <c r="B236" s="7"/>
      <c r="C236" s="2">
        <v>10</v>
      </c>
      <c r="D236" s="2">
        <v>10</v>
      </c>
      <c r="E236" s="2">
        <v>10</v>
      </c>
      <c r="F236" s="2">
        <v>0</v>
      </c>
      <c r="G236" s="2">
        <v>20</v>
      </c>
      <c r="H236" s="3">
        <v>23.333333333333332</v>
      </c>
      <c r="I236" s="2">
        <v>0</v>
      </c>
      <c r="J236" s="3">
        <v>13.333333333333334</v>
      </c>
      <c r="K236" s="3">
        <v>13.333333333333334</v>
      </c>
      <c r="L236" s="2">
        <v>0</v>
      </c>
      <c r="M236" s="2">
        <v>0</v>
      </c>
      <c r="N236" s="3">
        <v>3.3333333333333335</v>
      </c>
      <c r="O236" s="3">
        <v>3.4482758620689653</v>
      </c>
      <c r="P236" s="3">
        <v>9.67741935483871</v>
      </c>
      <c r="Q236" s="2">
        <v>0</v>
      </c>
      <c r="R236" s="3">
        <v>3.3333333333333335</v>
      </c>
      <c r="S236" s="3">
        <v>3.225806451612903</v>
      </c>
      <c r="T236" s="3">
        <v>3.225806451612903</v>
      </c>
      <c r="U236" s="3">
        <v>6.666666666666667</v>
      </c>
      <c r="V236" s="3">
        <v>3.3333333333333335</v>
      </c>
      <c r="W236" s="3">
        <v>3.3333333333333335</v>
      </c>
      <c r="X236" s="2">
        <v>10</v>
      </c>
      <c r="Y236" s="3">
        <v>20.689655172413794</v>
      </c>
      <c r="Z236" s="2">
        <v>4</v>
      </c>
      <c r="AA236" s="3">
        <v>3.225806451612903</v>
      </c>
      <c r="AB236" s="2">
        <v>0</v>
      </c>
      <c r="AC236" s="2">
        <v>0</v>
      </c>
      <c r="AD236" s="3">
        <v>13.793103448275861</v>
      </c>
      <c r="AE236" s="3">
        <v>3.5714285714285712</v>
      </c>
      <c r="AF236" s="3">
        <v>6.4516129032258061</v>
      </c>
      <c r="AG236" s="2">
        <v>0</v>
      </c>
      <c r="AH236" s="3">
        <v>16.129032258064516</v>
      </c>
      <c r="AI236" s="3">
        <v>6.8965517241379306</v>
      </c>
      <c r="AJ236" s="3">
        <v>13.333333333333334</v>
      </c>
      <c r="AK236" s="3">
        <v>6.666666666666667</v>
      </c>
      <c r="AL236" s="9"/>
      <c r="AM236" s="3">
        <v>6.1475409836065573</v>
      </c>
      <c r="AN236" s="3">
        <v>8.6538461538461533</v>
      </c>
      <c r="AO236" s="3">
        <v>6.7039106145251397</v>
      </c>
      <c r="AP236" s="3">
        <v>4.7619047619047619</v>
      </c>
      <c r="AQ236" s="9"/>
      <c r="AR236" s="3">
        <v>5.9760956175298805</v>
      </c>
      <c r="AS236" s="3">
        <v>7.8610603290676417</v>
      </c>
      <c r="AT236" s="9"/>
    </row>
    <row r="237" spans="1:46" x14ac:dyDescent="0.2">
      <c r="A237" s="6" t="s">
        <v>265</v>
      </c>
      <c r="B237" s="7"/>
      <c r="C237" s="3">
        <v>3.3333333333333335</v>
      </c>
      <c r="D237" s="3">
        <v>3.3333333333333335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3">
        <v>3.3333333333333335</v>
      </c>
      <c r="K237" s="2">
        <v>0</v>
      </c>
      <c r="L237" s="3">
        <v>3.3333333333333335</v>
      </c>
      <c r="M237" s="2">
        <v>0</v>
      </c>
      <c r="N237" s="2">
        <v>0</v>
      </c>
      <c r="O237" s="2">
        <v>0</v>
      </c>
      <c r="P237" s="2">
        <v>0</v>
      </c>
      <c r="Q237" s="3">
        <v>6.4516129032258061</v>
      </c>
      <c r="R237" s="2">
        <v>0</v>
      </c>
      <c r="S237" s="2">
        <v>0</v>
      </c>
      <c r="T237" s="2">
        <v>0</v>
      </c>
      <c r="U237" s="2">
        <v>0</v>
      </c>
      <c r="V237" s="3">
        <v>13.333333333333334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3">
        <v>3.225806451612903</v>
      </c>
      <c r="AC237" s="2">
        <v>0</v>
      </c>
      <c r="AD237" s="2">
        <v>0</v>
      </c>
      <c r="AE237" s="2">
        <v>0</v>
      </c>
      <c r="AF237" s="3">
        <v>22.58064516129032</v>
      </c>
      <c r="AG237" s="3">
        <v>3.225806451612903</v>
      </c>
      <c r="AH237" s="2">
        <v>0</v>
      </c>
      <c r="AI237" s="2">
        <v>0</v>
      </c>
      <c r="AJ237" s="2">
        <v>0</v>
      </c>
      <c r="AK237" s="2">
        <v>0</v>
      </c>
      <c r="AL237" s="8"/>
      <c r="AM237" s="3">
        <v>1.639344262295082</v>
      </c>
      <c r="AN237" s="3">
        <v>0.48076923076923078</v>
      </c>
      <c r="AO237" s="3">
        <v>2.2346368715083798</v>
      </c>
      <c r="AP237" s="3">
        <v>4.2857142857142856</v>
      </c>
      <c r="AQ237" s="9"/>
      <c r="AR237" s="3">
        <v>2.5896414342629481</v>
      </c>
      <c r="AS237" s="3">
        <v>1.0968921389396709</v>
      </c>
      <c r="AT237" s="9"/>
    </row>
    <row r="238" spans="1:46" x14ac:dyDescent="0.2">
      <c r="A238" s="6" t="s">
        <v>217</v>
      </c>
      <c r="B238" s="7"/>
      <c r="C238" s="3">
        <v>6.6333333333333337</v>
      </c>
      <c r="D238" s="3">
        <v>6.2</v>
      </c>
      <c r="E238" s="3">
        <v>5.4666666666666668</v>
      </c>
      <c r="F238" s="3">
        <v>6.0333333333333332</v>
      </c>
      <c r="G238" s="3">
        <v>6.8</v>
      </c>
      <c r="H238" s="3">
        <v>6.6</v>
      </c>
      <c r="I238" s="3">
        <v>5.1333333333333329</v>
      </c>
      <c r="J238" s="3">
        <v>6.5</v>
      </c>
      <c r="K238" s="3">
        <v>5.9666666666666668</v>
      </c>
      <c r="L238" s="3">
        <v>5.0999999999999996</v>
      </c>
      <c r="M238" s="3">
        <v>7.32258064516129</v>
      </c>
      <c r="N238" s="3">
        <v>5.3</v>
      </c>
      <c r="O238" s="3">
        <v>5.4827586206896548</v>
      </c>
      <c r="P238" s="3">
        <v>6.741935483870968</v>
      </c>
      <c r="Q238" s="3">
        <v>6.9354838709677429</v>
      </c>
      <c r="R238" s="3">
        <v>5.1666666666666661</v>
      </c>
      <c r="S238" s="3">
        <v>7.258064516129032</v>
      </c>
      <c r="T238" s="3">
        <v>5.032258064516129</v>
      </c>
      <c r="U238" s="3">
        <v>6.6666666666666661</v>
      </c>
      <c r="V238" s="3">
        <v>6.7666666666666657</v>
      </c>
      <c r="W238" s="3">
        <v>6.8</v>
      </c>
      <c r="X238" s="3">
        <v>6.3666666666666663</v>
      </c>
      <c r="Y238" s="3">
        <v>5.9655172413793096</v>
      </c>
      <c r="Z238" s="3">
        <v>5.68</v>
      </c>
      <c r="AA238" s="3">
        <v>6.645161290322581</v>
      </c>
      <c r="AB238" s="3">
        <v>7.4838709677419359</v>
      </c>
      <c r="AC238" s="2">
        <v>5</v>
      </c>
      <c r="AD238" s="3">
        <v>5.3448275862068968</v>
      </c>
      <c r="AE238" s="3">
        <v>6.5</v>
      </c>
      <c r="AF238" s="3">
        <v>7.5806451612903221</v>
      </c>
      <c r="AG238" s="3">
        <v>6.967741935483871</v>
      </c>
      <c r="AH238" s="3">
        <v>7.0967741935483861</v>
      </c>
      <c r="AI238" s="3">
        <v>6.2758620689655169</v>
      </c>
      <c r="AJ238" s="3">
        <v>6.1333333333333329</v>
      </c>
      <c r="AK238" s="3">
        <v>6.0333333333333332</v>
      </c>
      <c r="AL238" s="9"/>
      <c r="AM238" s="3">
        <v>6.635245901639343</v>
      </c>
      <c r="AN238" s="3">
        <v>5.790865384615385</v>
      </c>
      <c r="AO238" s="3">
        <v>6.094972067039107</v>
      </c>
      <c r="AP238" s="3">
        <v>6.9285714285714288</v>
      </c>
      <c r="AQ238" s="9"/>
      <c r="AR238" s="3">
        <v>6.1972111553784854</v>
      </c>
      <c r="AS238" s="3">
        <v>6.3308957952467999</v>
      </c>
      <c r="AT238" s="9"/>
    </row>
    <row r="239" spans="1:46" x14ac:dyDescent="0.2">
      <c r="A239" s="10" t="s">
        <v>512</v>
      </c>
      <c r="B239" s="7"/>
      <c r="C239" s="48" t="s">
        <v>165</v>
      </c>
      <c r="D239" s="48" t="s">
        <v>166</v>
      </c>
      <c r="E239" s="48" t="s">
        <v>167</v>
      </c>
      <c r="F239" s="48" t="s">
        <v>168</v>
      </c>
      <c r="G239" s="48" t="s">
        <v>169</v>
      </c>
      <c r="H239" s="48" t="s">
        <v>170</v>
      </c>
      <c r="I239" s="48" t="s">
        <v>171</v>
      </c>
      <c r="J239" s="48" t="s">
        <v>172</v>
      </c>
      <c r="K239" s="48" t="s">
        <v>173</v>
      </c>
      <c r="L239" s="48" t="s">
        <v>174</v>
      </c>
      <c r="M239" s="48" t="s">
        <v>175</v>
      </c>
      <c r="N239" s="48" t="s">
        <v>176</v>
      </c>
      <c r="O239" s="48" t="s">
        <v>177</v>
      </c>
      <c r="P239" s="48" t="s">
        <v>178</v>
      </c>
      <c r="Q239" s="48" t="s">
        <v>179</v>
      </c>
      <c r="R239" s="48" t="s">
        <v>180</v>
      </c>
      <c r="S239" s="48" t="s">
        <v>181</v>
      </c>
      <c r="T239" s="48" t="s">
        <v>182</v>
      </c>
      <c r="U239" s="48" t="s">
        <v>183</v>
      </c>
      <c r="V239" s="48" t="s">
        <v>184</v>
      </c>
      <c r="W239" s="48" t="s">
        <v>185</v>
      </c>
      <c r="X239" s="48" t="s">
        <v>186</v>
      </c>
      <c r="Y239" s="48" t="s">
        <v>187</v>
      </c>
      <c r="Z239" s="48" t="s">
        <v>188</v>
      </c>
      <c r="AA239" s="48" t="s">
        <v>189</v>
      </c>
      <c r="AB239" s="48" t="s">
        <v>190</v>
      </c>
      <c r="AC239" s="48" t="s">
        <v>191</v>
      </c>
      <c r="AD239" s="48" t="s">
        <v>192</v>
      </c>
      <c r="AE239" s="48" t="s">
        <v>193</v>
      </c>
      <c r="AF239" s="48" t="s">
        <v>194</v>
      </c>
      <c r="AG239" s="48" t="s">
        <v>195</v>
      </c>
      <c r="AH239" s="48" t="s">
        <v>196</v>
      </c>
      <c r="AI239" s="48" t="s">
        <v>197</v>
      </c>
      <c r="AJ239" s="48" t="s">
        <v>198</v>
      </c>
      <c r="AK239" s="48" t="s">
        <v>199</v>
      </c>
      <c r="AL239" s="48"/>
      <c r="AM239" s="48" t="s">
        <v>202</v>
      </c>
      <c r="AN239" s="48" t="s">
        <v>203</v>
      </c>
      <c r="AO239" s="48" t="s">
        <v>204</v>
      </c>
      <c r="AP239" s="48" t="s">
        <v>205</v>
      </c>
      <c r="AQ239" s="48"/>
      <c r="AR239" s="48" t="s">
        <v>210</v>
      </c>
      <c r="AS239" s="48" t="s">
        <v>211</v>
      </c>
      <c r="AT239" s="48"/>
    </row>
    <row r="240" spans="1:46" x14ac:dyDescent="0.2">
      <c r="A240" s="6" t="s">
        <v>256</v>
      </c>
      <c r="B240" s="7"/>
      <c r="C240" s="3">
        <v>16.666666666666664</v>
      </c>
      <c r="D240" s="2">
        <v>10</v>
      </c>
      <c r="E240" s="3">
        <v>3.3333333333333335</v>
      </c>
      <c r="F240" s="3">
        <v>3.3333333333333335</v>
      </c>
      <c r="G240" s="3">
        <v>6.666666666666667</v>
      </c>
      <c r="H240" s="2">
        <v>0</v>
      </c>
      <c r="I240" s="3">
        <v>13.333333333333334</v>
      </c>
      <c r="J240" s="2">
        <v>0</v>
      </c>
      <c r="K240" s="2">
        <v>0</v>
      </c>
      <c r="L240" s="2">
        <v>40</v>
      </c>
      <c r="M240" s="3">
        <v>6.4516129032258061</v>
      </c>
      <c r="N240" s="3">
        <v>3.3333333333333335</v>
      </c>
      <c r="O240" s="3">
        <v>6.8965517241379306</v>
      </c>
      <c r="P240" s="3">
        <v>29.032258064516132</v>
      </c>
      <c r="Q240" s="3">
        <v>16.129032258064516</v>
      </c>
      <c r="R240" s="3">
        <v>6.8965517241379306</v>
      </c>
      <c r="S240" s="3">
        <v>22.58064516129032</v>
      </c>
      <c r="T240" s="3">
        <v>38.70967741935484</v>
      </c>
      <c r="U240" s="2">
        <v>36</v>
      </c>
      <c r="V240" s="3">
        <v>23.333333333333332</v>
      </c>
      <c r="W240" s="2">
        <v>0</v>
      </c>
      <c r="X240" s="2">
        <v>0</v>
      </c>
      <c r="Y240" s="2">
        <v>0</v>
      </c>
      <c r="Z240" s="3">
        <v>6.666666666666667</v>
      </c>
      <c r="AA240" s="3">
        <v>26.666666666666668</v>
      </c>
      <c r="AB240" s="3">
        <v>19.35483870967742</v>
      </c>
      <c r="AC240" s="3">
        <v>3.3333333333333335</v>
      </c>
      <c r="AD240" s="2">
        <v>0</v>
      </c>
      <c r="AE240" s="2">
        <v>0</v>
      </c>
      <c r="AF240" s="3">
        <v>19.35483870967742</v>
      </c>
      <c r="AG240" s="3">
        <v>9.67741935483871</v>
      </c>
      <c r="AH240" s="3">
        <v>12.903225806451612</v>
      </c>
      <c r="AI240" s="2">
        <v>0</v>
      </c>
      <c r="AJ240" s="2">
        <v>0</v>
      </c>
      <c r="AK240" s="2">
        <v>0</v>
      </c>
      <c r="AL240" s="8"/>
      <c r="AM240" s="3">
        <v>20.502092050209207</v>
      </c>
      <c r="AN240" s="3">
        <v>6.6825775656324584</v>
      </c>
      <c r="AO240" s="3">
        <v>4.4444444444444446</v>
      </c>
      <c r="AP240" s="3">
        <v>13.551401869158877</v>
      </c>
      <c r="AQ240" s="9"/>
      <c r="AR240" s="3">
        <v>10.95617529880478</v>
      </c>
      <c r="AS240" s="3">
        <v>10.727272727272727</v>
      </c>
      <c r="AT240" s="9"/>
    </row>
    <row r="241" spans="1:46" x14ac:dyDescent="0.2">
      <c r="A241" s="6" t="s">
        <v>257</v>
      </c>
      <c r="B241" s="7"/>
      <c r="C241" s="2">
        <v>20</v>
      </c>
      <c r="D241" s="2">
        <v>10</v>
      </c>
      <c r="E241" s="3">
        <v>6.666666666666667</v>
      </c>
      <c r="F241" s="2">
        <v>0</v>
      </c>
      <c r="G241" s="3">
        <v>6.666666666666667</v>
      </c>
      <c r="H241" s="2">
        <v>0</v>
      </c>
      <c r="I241" s="2">
        <v>10</v>
      </c>
      <c r="J241" s="2">
        <v>0</v>
      </c>
      <c r="K241" s="3">
        <v>3.3333333333333335</v>
      </c>
      <c r="L241" s="3">
        <v>26.666666666666668</v>
      </c>
      <c r="M241" s="3">
        <v>29.032258064516132</v>
      </c>
      <c r="N241" s="3">
        <v>3.3333333333333335</v>
      </c>
      <c r="O241" s="3">
        <v>6.8965517241379306</v>
      </c>
      <c r="P241" s="3">
        <v>3.225806451612903</v>
      </c>
      <c r="Q241" s="3">
        <v>16.129032258064516</v>
      </c>
      <c r="R241" s="3">
        <v>17.241379310344829</v>
      </c>
      <c r="S241" s="3">
        <v>38.70967741935484</v>
      </c>
      <c r="T241" s="3">
        <v>29.032258064516132</v>
      </c>
      <c r="U241" s="2">
        <v>20</v>
      </c>
      <c r="V241" s="2">
        <v>10</v>
      </c>
      <c r="W241" s="2">
        <v>0</v>
      </c>
      <c r="X241" s="3">
        <v>3.3333333333333335</v>
      </c>
      <c r="Y241" s="2">
        <v>10</v>
      </c>
      <c r="Z241" s="3">
        <v>13.333333333333334</v>
      </c>
      <c r="AA241" s="2">
        <v>0</v>
      </c>
      <c r="AB241" s="3">
        <v>48.387096774193552</v>
      </c>
      <c r="AC241" s="3">
        <v>16.666666666666664</v>
      </c>
      <c r="AD241" s="3">
        <v>46.666666666666664</v>
      </c>
      <c r="AE241" s="2">
        <v>0</v>
      </c>
      <c r="AF241" s="3">
        <v>9.67741935483871</v>
      </c>
      <c r="AG241" s="3">
        <v>3.225806451612903</v>
      </c>
      <c r="AH241" s="2">
        <v>0</v>
      </c>
      <c r="AI241" s="2">
        <v>0</v>
      </c>
      <c r="AJ241" s="2">
        <v>0</v>
      </c>
      <c r="AK241" s="2">
        <v>0</v>
      </c>
      <c r="AL241" s="8"/>
      <c r="AM241" s="3">
        <v>18.828451882845187</v>
      </c>
      <c r="AN241" s="3">
        <v>10.978520286396181</v>
      </c>
      <c r="AO241" s="2">
        <v>5</v>
      </c>
      <c r="AP241" s="3">
        <v>10.747663551401869</v>
      </c>
      <c r="AQ241" s="9"/>
      <c r="AR241" s="3">
        <v>13.346613545816732</v>
      </c>
      <c r="AS241" s="3">
        <v>10.181818181818182</v>
      </c>
      <c r="AT241" s="9"/>
    </row>
    <row r="242" spans="1:46" x14ac:dyDescent="0.2">
      <c r="A242" s="6" t="s">
        <v>258</v>
      </c>
      <c r="B242" s="7"/>
      <c r="C242" s="3">
        <v>6.666666666666667</v>
      </c>
      <c r="D242" s="3">
        <v>6.666666666666667</v>
      </c>
      <c r="E242" s="3">
        <v>3.3333333333333335</v>
      </c>
      <c r="F242" s="2">
        <v>0</v>
      </c>
      <c r="G242" s="3">
        <v>6.666666666666667</v>
      </c>
      <c r="H242" s="2">
        <v>0</v>
      </c>
      <c r="I242" s="2">
        <v>20</v>
      </c>
      <c r="J242" s="2">
        <v>0</v>
      </c>
      <c r="K242" s="3">
        <v>3.3333333333333335</v>
      </c>
      <c r="L242" s="3">
        <v>3.3333333333333335</v>
      </c>
      <c r="M242" s="2">
        <v>0</v>
      </c>
      <c r="N242" s="3">
        <v>6.666666666666667</v>
      </c>
      <c r="O242" s="2">
        <v>0</v>
      </c>
      <c r="P242" s="3">
        <v>3.225806451612903</v>
      </c>
      <c r="Q242" s="2">
        <v>0</v>
      </c>
      <c r="R242" s="3">
        <v>3.4482758620689653</v>
      </c>
      <c r="S242" s="3">
        <v>3.225806451612903</v>
      </c>
      <c r="T242" s="2">
        <v>0</v>
      </c>
      <c r="U242" s="2">
        <v>8</v>
      </c>
      <c r="V242" s="3">
        <v>3.3333333333333335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3">
        <v>12.903225806451612</v>
      </c>
      <c r="AC242" s="3">
        <v>6.666666666666667</v>
      </c>
      <c r="AD242" s="3">
        <v>6.666666666666667</v>
      </c>
      <c r="AE242" s="2">
        <v>0</v>
      </c>
      <c r="AF242" s="3">
        <v>12.903225806451612</v>
      </c>
      <c r="AG242" s="3">
        <v>3.225806451612903</v>
      </c>
      <c r="AH242" s="2">
        <v>0</v>
      </c>
      <c r="AI242" s="3">
        <v>3.3333333333333335</v>
      </c>
      <c r="AJ242" s="3">
        <v>3.3333333333333335</v>
      </c>
      <c r="AK242" s="2">
        <v>0</v>
      </c>
      <c r="AL242" s="8"/>
      <c r="AM242" s="3">
        <v>3.7656903765690379</v>
      </c>
      <c r="AN242" s="3">
        <v>3.5799522673031028</v>
      </c>
      <c r="AO242" s="3">
        <v>2.7777777777777777</v>
      </c>
      <c r="AP242" s="3">
        <v>4.2056074766355138</v>
      </c>
      <c r="AQ242" s="9"/>
      <c r="AR242" s="3">
        <v>4.3824701195219129</v>
      </c>
      <c r="AS242" s="3">
        <v>2.9090909090909092</v>
      </c>
      <c r="AT242" s="9"/>
    </row>
    <row r="243" spans="1:46" x14ac:dyDescent="0.2">
      <c r="A243" s="6" t="s">
        <v>259</v>
      </c>
      <c r="B243" s="7"/>
      <c r="C243" s="3">
        <v>6.666666666666667</v>
      </c>
      <c r="D243" s="3">
        <v>6.666666666666667</v>
      </c>
      <c r="E243" s="3">
        <v>36.666666666666664</v>
      </c>
      <c r="F243" s="3">
        <v>6.666666666666667</v>
      </c>
      <c r="G243" s="3">
        <v>13.333333333333334</v>
      </c>
      <c r="H243" s="3">
        <v>3.3333333333333335</v>
      </c>
      <c r="I243" s="3">
        <v>6.666666666666667</v>
      </c>
      <c r="J243" s="3">
        <v>16.666666666666664</v>
      </c>
      <c r="K243" s="2">
        <v>10</v>
      </c>
      <c r="L243" s="3">
        <v>3.3333333333333335</v>
      </c>
      <c r="M243" s="2">
        <v>0</v>
      </c>
      <c r="N243" s="3">
        <v>23.333333333333332</v>
      </c>
      <c r="O243" s="3">
        <v>10.344827586206897</v>
      </c>
      <c r="P243" s="2">
        <v>0</v>
      </c>
      <c r="Q243" s="2">
        <v>0</v>
      </c>
      <c r="R243" s="3">
        <v>3.4482758620689653</v>
      </c>
      <c r="S243" s="2">
        <v>0</v>
      </c>
      <c r="T243" s="3">
        <v>3.225806451612903</v>
      </c>
      <c r="U243" s="2">
        <v>0</v>
      </c>
      <c r="V243" s="2">
        <v>0</v>
      </c>
      <c r="W243" s="3">
        <v>6.666666666666667</v>
      </c>
      <c r="X243" s="3">
        <v>3.3333333333333335</v>
      </c>
      <c r="Y243" s="3">
        <v>13.333333333333334</v>
      </c>
      <c r="Z243" s="3">
        <v>6.666666666666667</v>
      </c>
      <c r="AA243" s="2">
        <v>0</v>
      </c>
      <c r="AB243" s="3">
        <v>3.225806451612903</v>
      </c>
      <c r="AC243" s="2">
        <v>20</v>
      </c>
      <c r="AD243" s="3">
        <v>3.3333333333333335</v>
      </c>
      <c r="AE243" s="2">
        <v>10</v>
      </c>
      <c r="AF243" s="3">
        <v>6.4516129032258061</v>
      </c>
      <c r="AG243" s="3">
        <v>9.67741935483871</v>
      </c>
      <c r="AH243" s="2">
        <v>0</v>
      </c>
      <c r="AI243" s="3">
        <v>3.3333333333333335</v>
      </c>
      <c r="AJ243" s="2">
        <v>10</v>
      </c>
      <c r="AK243" s="3">
        <v>16.666666666666664</v>
      </c>
      <c r="AL243" s="9"/>
      <c r="AM243" s="3">
        <v>2.9288702928870292</v>
      </c>
      <c r="AN243" s="3">
        <v>10.978520286396181</v>
      </c>
      <c r="AO243" s="3">
        <v>8.8888888888888893</v>
      </c>
      <c r="AP243" s="3">
        <v>4.6728971962616823</v>
      </c>
      <c r="AQ243" s="9"/>
      <c r="AR243" s="3">
        <v>6.573705179282868</v>
      </c>
      <c r="AS243" s="3">
        <v>8.3636363636363633</v>
      </c>
      <c r="AT243" s="9"/>
    </row>
    <row r="244" spans="1:46" x14ac:dyDescent="0.2">
      <c r="A244" s="6" t="s">
        <v>260</v>
      </c>
      <c r="B244" s="7"/>
      <c r="C244" s="3">
        <v>16.666666666666664</v>
      </c>
      <c r="D244" s="2">
        <v>40</v>
      </c>
      <c r="E244" s="2">
        <v>10</v>
      </c>
      <c r="F244" s="3">
        <v>43.333333333333336</v>
      </c>
      <c r="G244" s="3">
        <v>13.333333333333334</v>
      </c>
      <c r="H244" s="2">
        <v>10</v>
      </c>
      <c r="I244" s="2">
        <v>40</v>
      </c>
      <c r="J244" s="3">
        <v>6.666666666666667</v>
      </c>
      <c r="K244" s="2">
        <v>20</v>
      </c>
      <c r="L244" s="3">
        <v>6.666666666666667</v>
      </c>
      <c r="M244" s="3">
        <v>64.516129032258064</v>
      </c>
      <c r="N244" s="2">
        <v>10</v>
      </c>
      <c r="O244" s="3">
        <v>24.137931034482758</v>
      </c>
      <c r="P244" s="3">
        <v>54.838709677419352</v>
      </c>
      <c r="Q244" s="3">
        <v>51.612903225806448</v>
      </c>
      <c r="R244" s="3">
        <v>17.241379310344829</v>
      </c>
      <c r="S244" s="3">
        <v>3.225806451612903</v>
      </c>
      <c r="T244" s="3">
        <v>22.58064516129032</v>
      </c>
      <c r="U244" s="2">
        <v>32</v>
      </c>
      <c r="V244" s="2">
        <v>40</v>
      </c>
      <c r="W244" s="3">
        <v>3.3333333333333335</v>
      </c>
      <c r="X244" s="3">
        <v>6.666666666666667</v>
      </c>
      <c r="Y244" s="3">
        <v>6.666666666666667</v>
      </c>
      <c r="Z244" s="2">
        <v>10</v>
      </c>
      <c r="AA244" s="3">
        <v>36.666666666666664</v>
      </c>
      <c r="AB244" s="3">
        <v>16.129032258064516</v>
      </c>
      <c r="AC244" s="2">
        <v>0</v>
      </c>
      <c r="AD244" s="2">
        <v>10</v>
      </c>
      <c r="AE244" s="2">
        <v>20</v>
      </c>
      <c r="AF244" s="3">
        <v>41.935483870967744</v>
      </c>
      <c r="AG244" s="3">
        <v>32.258064516129032</v>
      </c>
      <c r="AH244" s="3">
        <v>48.387096774193552</v>
      </c>
      <c r="AI244" s="2">
        <v>20</v>
      </c>
      <c r="AJ244" s="3">
        <v>16.666666666666664</v>
      </c>
      <c r="AK244" s="3">
        <v>26.666666666666668</v>
      </c>
      <c r="AL244" s="9"/>
      <c r="AM244" s="3">
        <v>33.472803347280333</v>
      </c>
      <c r="AN244" s="3">
        <v>18.377088305489263</v>
      </c>
      <c r="AO244" s="3">
        <v>18.333333333333332</v>
      </c>
      <c r="AP244" s="3">
        <v>27.102803738317753</v>
      </c>
      <c r="AQ244" s="9"/>
      <c r="AR244" s="3">
        <v>23.705179282868528</v>
      </c>
      <c r="AS244" s="3">
        <v>23.454545454545457</v>
      </c>
      <c r="AT244" s="9"/>
    </row>
    <row r="245" spans="1:46" x14ac:dyDescent="0.2">
      <c r="A245" s="6" t="s">
        <v>261</v>
      </c>
      <c r="B245" s="7"/>
      <c r="C245" s="3">
        <v>13.333333333333334</v>
      </c>
      <c r="D245" s="2">
        <v>10</v>
      </c>
      <c r="E245" s="3">
        <v>23.333333333333332</v>
      </c>
      <c r="F245" s="3">
        <v>36.666666666666664</v>
      </c>
      <c r="G245" s="3">
        <v>26.666666666666668</v>
      </c>
      <c r="H245" s="2">
        <v>50</v>
      </c>
      <c r="I245" s="3">
        <v>3.3333333333333335</v>
      </c>
      <c r="J245" s="3">
        <v>43.333333333333336</v>
      </c>
      <c r="K245" s="2">
        <v>40</v>
      </c>
      <c r="L245" s="2">
        <v>10</v>
      </c>
      <c r="M245" s="2">
        <v>0</v>
      </c>
      <c r="N245" s="2">
        <v>40</v>
      </c>
      <c r="O245" s="3">
        <v>41.379310344827587</v>
      </c>
      <c r="P245" s="3">
        <v>6.4516129032258061</v>
      </c>
      <c r="Q245" s="3">
        <v>9.67741935483871</v>
      </c>
      <c r="R245" s="3">
        <v>34.482758620689658</v>
      </c>
      <c r="S245" s="3">
        <v>3.225806451612903</v>
      </c>
      <c r="T245" s="3">
        <v>6.4516129032258061</v>
      </c>
      <c r="U245" s="2">
        <v>0</v>
      </c>
      <c r="V245" s="2">
        <v>10</v>
      </c>
      <c r="W245" s="3">
        <v>26.666666666666668</v>
      </c>
      <c r="X245" s="2">
        <v>70</v>
      </c>
      <c r="Y245" s="2">
        <v>30</v>
      </c>
      <c r="Z245" s="3">
        <v>36.666666666666664</v>
      </c>
      <c r="AA245" s="3">
        <v>13.333333333333334</v>
      </c>
      <c r="AB245" s="2">
        <v>0</v>
      </c>
      <c r="AC245" s="2">
        <v>40</v>
      </c>
      <c r="AD245" s="3">
        <v>6.666666666666667</v>
      </c>
      <c r="AE245" s="2">
        <v>40</v>
      </c>
      <c r="AF245" s="3">
        <v>3.225806451612903</v>
      </c>
      <c r="AG245" s="3">
        <v>19.35483870967742</v>
      </c>
      <c r="AH245" s="3">
        <v>25.806451612903224</v>
      </c>
      <c r="AI245" s="3">
        <v>46.666666666666664</v>
      </c>
      <c r="AJ245" s="3">
        <v>43.333333333333336</v>
      </c>
      <c r="AK245" s="2">
        <v>40</v>
      </c>
      <c r="AL245" s="8"/>
      <c r="AM245" s="3">
        <v>8.3682008368200833</v>
      </c>
      <c r="AN245" s="3">
        <v>29.116945107398568</v>
      </c>
      <c r="AO245" s="3">
        <v>41.666666666666671</v>
      </c>
      <c r="AP245" s="3">
        <v>17.75700934579439</v>
      </c>
      <c r="AQ245" s="9"/>
      <c r="AR245" s="3">
        <v>23.705179282868528</v>
      </c>
      <c r="AS245" s="3">
        <v>24.727272727272727</v>
      </c>
      <c r="AT245" s="9"/>
    </row>
    <row r="246" spans="1:46" x14ac:dyDescent="0.2">
      <c r="A246" s="6" t="s">
        <v>262</v>
      </c>
      <c r="B246" s="7"/>
      <c r="C246" s="2">
        <v>10</v>
      </c>
      <c r="D246" s="3">
        <v>6.666666666666667</v>
      </c>
      <c r="E246" s="3">
        <v>13.333333333333334</v>
      </c>
      <c r="F246" s="3">
        <v>6.666666666666667</v>
      </c>
      <c r="G246" s="3">
        <v>13.333333333333334</v>
      </c>
      <c r="H246" s="3">
        <v>6.666666666666667</v>
      </c>
      <c r="I246" s="3">
        <v>6.666666666666667</v>
      </c>
      <c r="J246" s="3">
        <v>16.666666666666664</v>
      </c>
      <c r="K246" s="3">
        <v>13.333333333333334</v>
      </c>
      <c r="L246" s="2">
        <v>10</v>
      </c>
      <c r="M246" s="2">
        <v>0</v>
      </c>
      <c r="N246" s="2">
        <v>0</v>
      </c>
      <c r="O246" s="3">
        <v>10.344827586206897</v>
      </c>
      <c r="P246" s="2">
        <v>0</v>
      </c>
      <c r="Q246" s="3">
        <v>3.225806451612903</v>
      </c>
      <c r="R246" s="3">
        <v>6.8965517241379306</v>
      </c>
      <c r="S246" s="3">
        <v>12.903225806451612</v>
      </c>
      <c r="T246" s="2">
        <v>0</v>
      </c>
      <c r="U246" s="2">
        <v>4</v>
      </c>
      <c r="V246" s="2">
        <v>10</v>
      </c>
      <c r="W246" s="3">
        <v>43.333333333333336</v>
      </c>
      <c r="X246" s="2">
        <v>10</v>
      </c>
      <c r="Y246" s="3">
        <v>26.666666666666668</v>
      </c>
      <c r="Z246" s="3">
        <v>23.333333333333332</v>
      </c>
      <c r="AA246" s="2">
        <v>20</v>
      </c>
      <c r="AB246" s="2">
        <v>0</v>
      </c>
      <c r="AC246" s="3">
        <v>13.333333333333334</v>
      </c>
      <c r="AD246" s="2">
        <v>10</v>
      </c>
      <c r="AE246" s="2">
        <v>10</v>
      </c>
      <c r="AF246" s="3">
        <v>3.225806451612903</v>
      </c>
      <c r="AG246" s="3">
        <v>9.67741935483871</v>
      </c>
      <c r="AH246" s="3">
        <v>6.4516129032258061</v>
      </c>
      <c r="AI246" s="3">
        <v>6.666666666666667</v>
      </c>
      <c r="AJ246" s="3">
        <v>16.666666666666664</v>
      </c>
      <c r="AK246" s="2">
        <v>10</v>
      </c>
      <c r="AL246" s="8"/>
      <c r="AM246" s="3">
        <v>6.2761506276150625</v>
      </c>
      <c r="AN246" s="3">
        <v>9.785202863961814</v>
      </c>
      <c r="AO246" s="3">
        <v>11.111111111111111</v>
      </c>
      <c r="AP246" s="3">
        <v>14.953271028037381</v>
      </c>
      <c r="AQ246" s="9"/>
      <c r="AR246" s="3">
        <v>9.1633466135458175</v>
      </c>
      <c r="AS246" s="3">
        <v>11.272727272727273</v>
      </c>
      <c r="AT246" s="9"/>
    </row>
    <row r="247" spans="1:46" x14ac:dyDescent="0.2">
      <c r="A247" s="6" t="s">
        <v>263</v>
      </c>
      <c r="B247" s="7"/>
      <c r="C247" s="2">
        <v>10</v>
      </c>
      <c r="D247" s="3">
        <v>6.666666666666667</v>
      </c>
      <c r="E247" s="3">
        <v>3.3333333333333335</v>
      </c>
      <c r="F247" s="3">
        <v>3.3333333333333335</v>
      </c>
      <c r="G247" s="2">
        <v>10</v>
      </c>
      <c r="H247" s="2">
        <v>10</v>
      </c>
      <c r="I247" s="2">
        <v>0</v>
      </c>
      <c r="J247" s="3">
        <v>3.3333333333333335</v>
      </c>
      <c r="K247" s="3">
        <v>6.666666666666667</v>
      </c>
      <c r="L247" s="2">
        <v>0</v>
      </c>
      <c r="M247" s="2">
        <v>0</v>
      </c>
      <c r="N247" s="3">
        <v>6.666666666666667</v>
      </c>
      <c r="O247" s="2">
        <v>0</v>
      </c>
      <c r="P247" s="3">
        <v>3.225806451612903</v>
      </c>
      <c r="Q247" s="3">
        <v>3.225806451612903</v>
      </c>
      <c r="R247" s="2">
        <v>0</v>
      </c>
      <c r="S247" s="3">
        <v>16.129032258064516</v>
      </c>
      <c r="T247" s="2">
        <v>0</v>
      </c>
      <c r="U247" s="2">
        <v>0</v>
      </c>
      <c r="V247" s="3">
        <v>3.3333333333333335</v>
      </c>
      <c r="W247" s="2">
        <v>20</v>
      </c>
      <c r="X247" s="2">
        <v>0</v>
      </c>
      <c r="Y247" s="3">
        <v>3.3333333333333335</v>
      </c>
      <c r="Z247" s="3">
        <v>3.3333333333333335</v>
      </c>
      <c r="AA247" s="2">
        <v>0</v>
      </c>
      <c r="AB247" s="2">
        <v>0</v>
      </c>
      <c r="AC247" s="2">
        <v>0</v>
      </c>
      <c r="AD247" s="3">
        <v>13.333333333333334</v>
      </c>
      <c r="AE247" s="2">
        <v>20</v>
      </c>
      <c r="AF247" s="3">
        <v>3.225806451612903</v>
      </c>
      <c r="AG247" s="3">
        <v>9.67741935483871</v>
      </c>
      <c r="AH247" s="3">
        <v>6.4516129032258061</v>
      </c>
      <c r="AI247" s="2">
        <v>20</v>
      </c>
      <c r="AJ247" s="2">
        <v>0</v>
      </c>
      <c r="AK247" s="2">
        <v>0</v>
      </c>
      <c r="AL247" s="8"/>
      <c r="AM247" s="3">
        <v>5.02092050209205</v>
      </c>
      <c r="AN247" s="3">
        <v>5.7279236276849641</v>
      </c>
      <c r="AO247" s="3">
        <v>3.8888888888888888</v>
      </c>
      <c r="AP247" s="3">
        <v>6.0747663551401869</v>
      </c>
      <c r="AQ247" s="9"/>
      <c r="AR247" s="3">
        <v>5.3784860557768921</v>
      </c>
      <c r="AS247" s="3">
        <v>5.2727272727272725</v>
      </c>
      <c r="AT247" s="9"/>
    </row>
    <row r="248" spans="1:46" x14ac:dyDescent="0.2">
      <c r="A248" s="6" t="s">
        <v>264</v>
      </c>
      <c r="B248" s="7"/>
      <c r="C248" s="2">
        <v>0</v>
      </c>
      <c r="D248" s="3">
        <v>3.3333333333333335</v>
      </c>
      <c r="E248" s="2">
        <v>0</v>
      </c>
      <c r="F248" s="2">
        <v>0</v>
      </c>
      <c r="G248" s="3">
        <v>3.3333333333333335</v>
      </c>
      <c r="H248" s="2">
        <v>20</v>
      </c>
      <c r="I248" s="2">
        <v>0</v>
      </c>
      <c r="J248" s="3">
        <v>13.333333333333334</v>
      </c>
      <c r="K248" s="3">
        <v>3.3333333333333335</v>
      </c>
      <c r="L248" s="2">
        <v>0</v>
      </c>
      <c r="M248" s="2">
        <v>0</v>
      </c>
      <c r="N248" s="3">
        <v>6.666666666666667</v>
      </c>
      <c r="O248" s="2">
        <v>0</v>
      </c>
      <c r="P248" s="2">
        <v>0</v>
      </c>
      <c r="Q248" s="2">
        <v>0</v>
      </c>
      <c r="R248" s="3">
        <v>10.344827586206897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3">
        <v>6.666666666666667</v>
      </c>
      <c r="Y248" s="2">
        <v>10</v>
      </c>
      <c r="Z248" s="2">
        <v>0</v>
      </c>
      <c r="AA248" s="3">
        <v>3.3333333333333335</v>
      </c>
      <c r="AB248" s="2">
        <v>0</v>
      </c>
      <c r="AC248" s="2">
        <v>0</v>
      </c>
      <c r="AD248" s="3">
        <v>3.3333333333333335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10</v>
      </c>
      <c r="AK248" s="3">
        <v>6.666666666666667</v>
      </c>
      <c r="AL248" s="9"/>
      <c r="AM248" s="3">
        <v>0.83682008368200833</v>
      </c>
      <c r="AN248" s="3">
        <v>4.7732696897374698</v>
      </c>
      <c r="AO248" s="3">
        <v>3.8888888888888888</v>
      </c>
      <c r="AP248" s="3">
        <v>0.46728971962616817</v>
      </c>
      <c r="AQ248" s="9"/>
      <c r="AR248" s="3">
        <v>2.5896414342629481</v>
      </c>
      <c r="AS248" s="3">
        <v>3.0909090909090908</v>
      </c>
      <c r="AT248" s="9"/>
    </row>
    <row r="249" spans="1:46" x14ac:dyDescent="0.2">
      <c r="A249" s="6" t="s">
        <v>265</v>
      </c>
      <c r="B249" s="7"/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3">
        <v>3.225806451612903</v>
      </c>
      <c r="AH249" s="2">
        <v>0</v>
      </c>
      <c r="AI249" s="2">
        <v>0</v>
      </c>
      <c r="AJ249" s="2">
        <v>0</v>
      </c>
      <c r="AK249" s="2">
        <v>0</v>
      </c>
      <c r="AL249" s="8"/>
      <c r="AM249" s="2">
        <v>0</v>
      </c>
      <c r="AN249" s="2">
        <v>0</v>
      </c>
      <c r="AO249" s="2">
        <v>0</v>
      </c>
      <c r="AP249" s="3">
        <v>0.46728971962616817</v>
      </c>
      <c r="AQ249" s="9"/>
      <c r="AR249" s="3">
        <v>0.19920318725099601</v>
      </c>
      <c r="AS249" s="2">
        <v>0</v>
      </c>
      <c r="AT249" s="8"/>
    </row>
    <row r="250" spans="1:46" x14ac:dyDescent="0.2">
      <c r="A250" s="6" t="s">
        <v>217</v>
      </c>
      <c r="B250" s="7"/>
      <c r="C250" s="3">
        <v>4.1666666666666661</v>
      </c>
      <c r="D250" s="3">
        <v>4.666666666666667</v>
      </c>
      <c r="E250" s="3">
        <v>4.833333333333333</v>
      </c>
      <c r="F250" s="3">
        <v>5.4</v>
      </c>
      <c r="G250" s="3">
        <v>5.2333333333333334</v>
      </c>
      <c r="H250" s="3">
        <v>6.7</v>
      </c>
      <c r="I250" s="3">
        <v>3.8666666666666671</v>
      </c>
      <c r="J250" s="3">
        <v>6.2333333333333334</v>
      </c>
      <c r="K250" s="3">
        <v>5.7333333333333334</v>
      </c>
      <c r="L250" s="3">
        <v>2.8</v>
      </c>
      <c r="M250" s="3">
        <v>3.870967741935484</v>
      </c>
      <c r="N250" s="3">
        <v>5.2666666666666657</v>
      </c>
      <c r="O250" s="3">
        <v>5.0344827586206895</v>
      </c>
      <c r="P250" s="3">
        <v>3.838709677419355</v>
      </c>
      <c r="Q250" s="3">
        <v>4.129032258064516</v>
      </c>
      <c r="R250" s="2">
        <v>5</v>
      </c>
      <c r="S250" s="3">
        <v>3.6451612903225801</v>
      </c>
      <c r="T250" s="3">
        <v>2.6129032258064515</v>
      </c>
      <c r="U250" s="3">
        <v>2.88</v>
      </c>
      <c r="V250" s="3">
        <v>4.0999999999999996</v>
      </c>
      <c r="W250" s="3">
        <v>6.6666666666666661</v>
      </c>
      <c r="X250" s="3">
        <v>6.0333333333333332</v>
      </c>
      <c r="Y250" s="3">
        <v>5.9</v>
      </c>
      <c r="Z250" s="3">
        <v>5.2</v>
      </c>
      <c r="AA250" s="3">
        <v>4.5999999999999996</v>
      </c>
      <c r="AB250" s="3">
        <v>2.4838709677419351</v>
      </c>
      <c r="AC250" s="3">
        <v>4.7</v>
      </c>
      <c r="AD250" s="3">
        <v>4.2333333333333325</v>
      </c>
      <c r="AE250" s="3">
        <v>6.1</v>
      </c>
      <c r="AF250" s="3">
        <v>3.8064516129032251</v>
      </c>
      <c r="AG250" s="3">
        <v>5.193548387096774</v>
      </c>
      <c r="AH250" s="3">
        <v>5.064516129032258</v>
      </c>
      <c r="AI250" s="3">
        <v>6.1</v>
      </c>
      <c r="AJ250" s="2">
        <v>6</v>
      </c>
      <c r="AK250" s="3">
        <v>5.7</v>
      </c>
      <c r="AL250" s="9"/>
      <c r="AM250" s="3">
        <v>3.9037656903765692</v>
      </c>
      <c r="AN250" s="3">
        <v>5.071599045346062</v>
      </c>
      <c r="AO250" s="3">
        <v>5.4388888888888882</v>
      </c>
      <c r="AP250" s="3">
        <v>4.7056074766355138</v>
      </c>
      <c r="AQ250" s="9"/>
      <c r="AR250" s="3">
        <v>4.7031872509960158</v>
      </c>
      <c r="AS250" s="3">
        <v>4.878181818181818</v>
      </c>
      <c r="AT250" s="9"/>
    </row>
    <row r="251" spans="1:46" x14ac:dyDescent="0.2">
      <c r="A251" s="10" t="s">
        <v>513</v>
      </c>
      <c r="B251" s="7"/>
      <c r="C251" s="48" t="s">
        <v>165</v>
      </c>
      <c r="D251" s="48" t="s">
        <v>166</v>
      </c>
      <c r="E251" s="48" t="s">
        <v>167</v>
      </c>
      <c r="F251" s="48" t="s">
        <v>168</v>
      </c>
      <c r="G251" s="48" t="s">
        <v>169</v>
      </c>
      <c r="H251" s="48" t="s">
        <v>170</v>
      </c>
      <c r="I251" s="48" t="s">
        <v>171</v>
      </c>
      <c r="J251" s="48" t="s">
        <v>172</v>
      </c>
      <c r="K251" s="48" t="s">
        <v>173</v>
      </c>
      <c r="L251" s="48" t="s">
        <v>174</v>
      </c>
      <c r="M251" s="48" t="s">
        <v>175</v>
      </c>
      <c r="N251" s="48" t="s">
        <v>176</v>
      </c>
      <c r="O251" s="48" t="s">
        <v>177</v>
      </c>
      <c r="P251" s="48" t="s">
        <v>178</v>
      </c>
      <c r="Q251" s="48" t="s">
        <v>179</v>
      </c>
      <c r="R251" s="48" t="s">
        <v>180</v>
      </c>
      <c r="S251" s="48" t="s">
        <v>181</v>
      </c>
      <c r="T251" s="48" t="s">
        <v>182</v>
      </c>
      <c r="U251" s="48" t="s">
        <v>183</v>
      </c>
      <c r="V251" s="48" t="s">
        <v>184</v>
      </c>
      <c r="W251" s="48" t="s">
        <v>185</v>
      </c>
      <c r="X251" s="48" t="s">
        <v>186</v>
      </c>
      <c r="Y251" s="48" t="s">
        <v>187</v>
      </c>
      <c r="Z251" s="48" t="s">
        <v>188</v>
      </c>
      <c r="AA251" s="48" t="s">
        <v>189</v>
      </c>
      <c r="AB251" s="48" t="s">
        <v>190</v>
      </c>
      <c r="AC251" s="48" t="s">
        <v>191</v>
      </c>
      <c r="AD251" s="48" t="s">
        <v>192</v>
      </c>
      <c r="AE251" s="48" t="s">
        <v>193</v>
      </c>
      <c r="AF251" s="48" t="s">
        <v>194</v>
      </c>
      <c r="AG251" s="48" t="s">
        <v>195</v>
      </c>
      <c r="AH251" s="48" t="s">
        <v>196</v>
      </c>
      <c r="AI251" s="48" t="s">
        <v>197</v>
      </c>
      <c r="AJ251" s="48" t="s">
        <v>198</v>
      </c>
      <c r="AK251" s="48" t="s">
        <v>199</v>
      </c>
      <c r="AL251" s="48"/>
      <c r="AM251" s="48" t="s">
        <v>202</v>
      </c>
      <c r="AN251" s="48" t="s">
        <v>203</v>
      </c>
      <c r="AO251" s="48" t="s">
        <v>204</v>
      </c>
      <c r="AP251" s="48" t="s">
        <v>205</v>
      </c>
      <c r="AQ251" s="48"/>
      <c r="AR251" s="48" t="s">
        <v>210</v>
      </c>
      <c r="AS251" s="48" t="s">
        <v>211</v>
      </c>
      <c r="AT251" s="48"/>
    </row>
    <row r="252" spans="1:46" x14ac:dyDescent="0.2">
      <c r="A252" s="6" t="s">
        <v>256</v>
      </c>
      <c r="B252" s="7"/>
      <c r="C252" s="3">
        <v>6.666666666666667</v>
      </c>
      <c r="D252" s="2">
        <v>0</v>
      </c>
      <c r="E252" s="3">
        <v>3.3333333333333335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3">
        <v>36.666666666666664</v>
      </c>
      <c r="M252" s="2">
        <v>0</v>
      </c>
      <c r="N252" s="2">
        <v>0</v>
      </c>
      <c r="O252" s="3">
        <v>7.4074074074074066</v>
      </c>
      <c r="P252" s="3">
        <v>9.67741935483871</v>
      </c>
      <c r="Q252" s="3">
        <v>6.4516129032258061</v>
      </c>
      <c r="R252" s="2">
        <v>0</v>
      </c>
      <c r="S252" s="2">
        <v>0</v>
      </c>
      <c r="T252" s="3">
        <v>22.58064516129032</v>
      </c>
      <c r="U252" s="3">
        <v>7.6923076923076925</v>
      </c>
      <c r="V252" s="3">
        <v>33.333333333333329</v>
      </c>
      <c r="W252" s="2">
        <v>0</v>
      </c>
      <c r="X252" s="2">
        <v>0</v>
      </c>
      <c r="Y252" s="3">
        <v>7.1428571428571423</v>
      </c>
      <c r="Z252" s="3">
        <v>6.666666666666667</v>
      </c>
      <c r="AA252" s="3">
        <v>16.666666666666664</v>
      </c>
      <c r="AB252" s="2">
        <v>0</v>
      </c>
      <c r="AC252" s="3">
        <v>6.8965517241379306</v>
      </c>
      <c r="AD252" s="3">
        <v>24.137931034482758</v>
      </c>
      <c r="AE252" s="2">
        <v>0</v>
      </c>
      <c r="AF252" s="3">
        <v>32.258064516129032</v>
      </c>
      <c r="AG252" s="3">
        <v>16.129032258064516</v>
      </c>
      <c r="AH252" s="2">
        <v>0</v>
      </c>
      <c r="AI252" s="3">
        <v>3.3333333333333335</v>
      </c>
      <c r="AJ252" s="2">
        <v>0</v>
      </c>
      <c r="AK252" s="2">
        <v>0</v>
      </c>
      <c r="AL252" s="8"/>
      <c r="AM252" s="3">
        <v>7.5313807531380759</v>
      </c>
      <c r="AN252" s="3">
        <v>5.1597051597051591</v>
      </c>
      <c r="AO252" s="3">
        <v>7.3863636363636367</v>
      </c>
      <c r="AP252" s="3">
        <v>10.328638497652582</v>
      </c>
      <c r="AQ252" s="9"/>
      <c r="AR252" s="3">
        <v>7.7235772357723578</v>
      </c>
      <c r="AS252" s="3">
        <v>6.6298342541436464</v>
      </c>
      <c r="AT252" s="9"/>
    </row>
    <row r="253" spans="1:46" x14ac:dyDescent="0.2">
      <c r="A253" s="6" t="s">
        <v>257</v>
      </c>
      <c r="B253" s="7"/>
      <c r="C253" s="3">
        <v>3.3333333333333335</v>
      </c>
      <c r="D253" s="3">
        <v>6.666666666666667</v>
      </c>
      <c r="E253" s="2">
        <v>0</v>
      </c>
      <c r="F253" s="2">
        <v>0</v>
      </c>
      <c r="G253" s="3">
        <v>3.3333333333333335</v>
      </c>
      <c r="H253" s="2">
        <v>0</v>
      </c>
      <c r="I253" s="3">
        <v>6.666666666666667</v>
      </c>
      <c r="J253" s="2">
        <v>0</v>
      </c>
      <c r="K253" s="3">
        <v>3.4482758620689653</v>
      </c>
      <c r="L253" s="2">
        <v>0</v>
      </c>
      <c r="M253" s="2">
        <v>0</v>
      </c>
      <c r="N253" s="3">
        <v>18.518518518518519</v>
      </c>
      <c r="O253" s="3">
        <v>3.7037037037037033</v>
      </c>
      <c r="P253" s="2">
        <v>0</v>
      </c>
      <c r="Q253" s="2">
        <v>0</v>
      </c>
      <c r="R253" s="3">
        <v>24.137931034482758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3">
        <v>3.4482758620689653</v>
      </c>
      <c r="Y253" s="3">
        <v>10.714285714285714</v>
      </c>
      <c r="Z253" s="2">
        <v>20</v>
      </c>
      <c r="AA253" s="2">
        <v>0</v>
      </c>
      <c r="AB253" s="2">
        <v>0</v>
      </c>
      <c r="AC253" s="3">
        <v>27.586206896551722</v>
      </c>
      <c r="AD253" s="3">
        <v>13.793103448275861</v>
      </c>
      <c r="AE253" s="2">
        <v>0</v>
      </c>
      <c r="AF253" s="3">
        <v>12.903225806451612</v>
      </c>
      <c r="AG253" s="3">
        <v>3.225806451612903</v>
      </c>
      <c r="AH253" s="2">
        <v>0</v>
      </c>
      <c r="AI253" s="2">
        <v>0</v>
      </c>
      <c r="AJ253" s="2">
        <v>0</v>
      </c>
      <c r="AK253" s="2">
        <v>0</v>
      </c>
      <c r="AL253" s="8"/>
      <c r="AM253" s="3">
        <v>1.2552301255230125</v>
      </c>
      <c r="AN253" s="3">
        <v>5.8968058968058967</v>
      </c>
      <c r="AO253" s="3">
        <v>5.1136363636363642</v>
      </c>
      <c r="AP253" s="3">
        <v>5.164319248826291</v>
      </c>
      <c r="AQ253" s="9"/>
      <c r="AR253" s="3">
        <v>4.6747967479674797</v>
      </c>
      <c r="AS253" s="3">
        <v>4.4198895027624303</v>
      </c>
      <c r="AT253" s="9"/>
    </row>
    <row r="254" spans="1:46" x14ac:dyDescent="0.2">
      <c r="A254" s="6" t="s">
        <v>258</v>
      </c>
      <c r="B254" s="7"/>
      <c r="C254" s="3">
        <v>3.3333333333333335</v>
      </c>
      <c r="D254" s="2">
        <v>0</v>
      </c>
      <c r="E254" s="2">
        <v>0</v>
      </c>
      <c r="F254" s="3">
        <v>13.793103448275861</v>
      </c>
      <c r="G254" s="3">
        <v>3.3333333333333335</v>
      </c>
      <c r="H254" s="2">
        <v>0</v>
      </c>
      <c r="I254" s="3">
        <v>3.3333333333333335</v>
      </c>
      <c r="J254" s="2">
        <v>0</v>
      </c>
      <c r="K254" s="3">
        <v>3.4482758620689653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3">
        <v>6.8965517241379306</v>
      </c>
      <c r="S254" s="2">
        <v>0</v>
      </c>
      <c r="T254" s="2">
        <v>0</v>
      </c>
      <c r="U254" s="3">
        <v>3.8461538461538463</v>
      </c>
      <c r="V254" s="2">
        <v>0</v>
      </c>
      <c r="W254" s="3">
        <v>3.3333333333333335</v>
      </c>
      <c r="X254" s="3">
        <v>3.4482758620689653</v>
      </c>
      <c r="Y254" s="3">
        <v>3.5714285714285712</v>
      </c>
      <c r="Z254" s="2">
        <v>0</v>
      </c>
      <c r="AA254" s="3">
        <v>3.3333333333333335</v>
      </c>
      <c r="AB254" s="3">
        <v>6.4516129032258061</v>
      </c>
      <c r="AC254" s="3">
        <v>3.4482758620689653</v>
      </c>
      <c r="AD254" s="3">
        <v>3.4482758620689653</v>
      </c>
      <c r="AE254" s="2">
        <v>0</v>
      </c>
      <c r="AF254" s="3">
        <v>3.225806451612903</v>
      </c>
      <c r="AG254" s="2">
        <v>0</v>
      </c>
      <c r="AH254" s="2">
        <v>0</v>
      </c>
      <c r="AI254" s="2">
        <v>0</v>
      </c>
      <c r="AJ254" s="3">
        <v>3.3333333333333335</v>
      </c>
      <c r="AK254" s="2">
        <v>0</v>
      </c>
      <c r="AL254" s="8"/>
      <c r="AM254" s="3">
        <v>0.83682008368200833</v>
      </c>
      <c r="AN254" s="3">
        <v>2.7027027027027026</v>
      </c>
      <c r="AO254" s="3">
        <v>1.7045454545454544</v>
      </c>
      <c r="AP254" s="3">
        <v>2.3474178403755865</v>
      </c>
      <c r="AQ254" s="9"/>
      <c r="AR254" s="3">
        <v>2.8455284552845526</v>
      </c>
      <c r="AS254" s="3">
        <v>1.2891344383057091</v>
      </c>
      <c r="AT254" s="9"/>
    </row>
    <row r="255" spans="1:46" x14ac:dyDescent="0.2">
      <c r="A255" s="6" t="s">
        <v>259</v>
      </c>
      <c r="B255" s="7"/>
      <c r="C255" s="3">
        <v>3.3333333333333335</v>
      </c>
      <c r="D255" s="3">
        <v>3.3333333333333335</v>
      </c>
      <c r="E255" s="3">
        <v>36.666666666666664</v>
      </c>
      <c r="F255" s="3">
        <v>6.8965517241379306</v>
      </c>
      <c r="G255" s="3">
        <v>3.3333333333333335</v>
      </c>
      <c r="H255" s="2">
        <v>10</v>
      </c>
      <c r="I255" s="3">
        <v>3.3333333333333335</v>
      </c>
      <c r="J255" s="2">
        <v>20</v>
      </c>
      <c r="K255" s="3">
        <v>44.827586206896555</v>
      </c>
      <c r="L255" s="3">
        <v>3.3333333333333335</v>
      </c>
      <c r="M255" s="2">
        <v>0</v>
      </c>
      <c r="N255" s="3">
        <v>29.629629629629626</v>
      </c>
      <c r="O255" s="3">
        <v>18.518518518518519</v>
      </c>
      <c r="P255" s="2">
        <v>0</v>
      </c>
      <c r="Q255" s="2">
        <v>0</v>
      </c>
      <c r="R255" s="3">
        <v>13.793103448275861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3">
        <v>20.689655172413794</v>
      </c>
      <c r="Y255" s="3">
        <v>21.428571428571427</v>
      </c>
      <c r="Z255" s="2">
        <v>20</v>
      </c>
      <c r="AA255" s="2">
        <v>0</v>
      </c>
      <c r="AB255" s="3">
        <v>3.225806451612903</v>
      </c>
      <c r="AC255" s="3">
        <v>13.793103448275861</v>
      </c>
      <c r="AD255" s="3">
        <v>13.793103448275861</v>
      </c>
      <c r="AE255" s="3">
        <v>17.857142857142858</v>
      </c>
      <c r="AF255" s="3">
        <v>6.4516129032258061</v>
      </c>
      <c r="AG255" s="3">
        <v>6.4516129032258061</v>
      </c>
      <c r="AH255" s="3">
        <v>3.3333333333333335</v>
      </c>
      <c r="AI255" s="2">
        <v>10</v>
      </c>
      <c r="AJ255" s="3">
        <v>16.666666666666664</v>
      </c>
      <c r="AK255" s="3">
        <v>14.285714285714285</v>
      </c>
      <c r="AL255" s="9"/>
      <c r="AM255" s="3">
        <v>1.2552301255230125</v>
      </c>
      <c r="AN255" s="3">
        <v>16.953316953316953</v>
      </c>
      <c r="AO255" s="3">
        <v>12.5</v>
      </c>
      <c r="AP255" s="3">
        <v>5.6338028169014089</v>
      </c>
      <c r="AQ255" s="9"/>
      <c r="AR255" s="3">
        <v>11.788617886178862</v>
      </c>
      <c r="AS255" s="3">
        <v>8.8397790055248606</v>
      </c>
      <c r="AT255" s="9"/>
    </row>
    <row r="256" spans="1:46" x14ac:dyDescent="0.2">
      <c r="A256" s="6" t="s">
        <v>260</v>
      </c>
      <c r="B256" s="7"/>
      <c r="C256" s="3">
        <v>6.666666666666667</v>
      </c>
      <c r="D256" s="2">
        <v>10</v>
      </c>
      <c r="E256" s="3">
        <v>13.333333333333334</v>
      </c>
      <c r="F256" s="3">
        <v>34.482758620689658</v>
      </c>
      <c r="G256" s="3">
        <v>3.3333333333333335</v>
      </c>
      <c r="H256" s="3">
        <v>3.3333333333333335</v>
      </c>
      <c r="I256" s="2">
        <v>40</v>
      </c>
      <c r="J256" s="3">
        <v>16.666666666666664</v>
      </c>
      <c r="K256" s="3">
        <v>6.8965517241379306</v>
      </c>
      <c r="L256" s="3">
        <v>36.666666666666664</v>
      </c>
      <c r="M256" s="3">
        <v>6.4516129032258061</v>
      </c>
      <c r="N256" s="3">
        <v>25.925925925925924</v>
      </c>
      <c r="O256" s="3">
        <v>14.814814814814813</v>
      </c>
      <c r="P256" s="3">
        <v>9.67741935483871</v>
      </c>
      <c r="Q256" s="3">
        <v>32.258064516129032</v>
      </c>
      <c r="R256" s="3">
        <v>6.8965517241379306</v>
      </c>
      <c r="S256" s="3">
        <v>56.666666666666664</v>
      </c>
      <c r="T256" s="3">
        <v>29.032258064516132</v>
      </c>
      <c r="U256" s="3">
        <v>30.76923076923077</v>
      </c>
      <c r="V256" s="2">
        <v>20</v>
      </c>
      <c r="W256" s="3">
        <v>13.333333333333334</v>
      </c>
      <c r="X256" s="3">
        <v>3.4482758620689653</v>
      </c>
      <c r="Y256" s="3">
        <v>3.5714285714285712</v>
      </c>
      <c r="Z256" s="2">
        <v>0</v>
      </c>
      <c r="AA256" s="2">
        <v>20</v>
      </c>
      <c r="AB256" s="3">
        <v>70.967741935483872</v>
      </c>
      <c r="AC256" s="3">
        <v>3.4482758620689653</v>
      </c>
      <c r="AD256" s="2">
        <v>0</v>
      </c>
      <c r="AE256" s="3">
        <v>21.428571428571427</v>
      </c>
      <c r="AF256" s="3">
        <v>41.935483870967744</v>
      </c>
      <c r="AG256" s="3">
        <v>32.258064516129032</v>
      </c>
      <c r="AH256" s="3">
        <v>3.3333333333333335</v>
      </c>
      <c r="AI256" s="2">
        <v>30</v>
      </c>
      <c r="AJ256" s="3">
        <v>13.333333333333334</v>
      </c>
      <c r="AK256" s="3">
        <v>28.571428571428569</v>
      </c>
      <c r="AL256" s="9"/>
      <c r="AM256" s="3">
        <v>23.01255230125523</v>
      </c>
      <c r="AN256" s="3">
        <v>15.970515970515969</v>
      </c>
      <c r="AO256" s="3">
        <v>16.477272727272727</v>
      </c>
      <c r="AP256" s="3">
        <v>26.291079812206576</v>
      </c>
      <c r="AQ256" s="9"/>
      <c r="AR256" s="3">
        <v>19.512195121951219</v>
      </c>
      <c r="AS256" s="3">
        <v>20.073664825046038</v>
      </c>
      <c r="AT256" s="9"/>
    </row>
    <row r="257" spans="1:46" x14ac:dyDescent="0.2">
      <c r="A257" s="6" t="s">
        <v>261</v>
      </c>
      <c r="B257" s="7"/>
      <c r="C257" s="3">
        <v>23.333333333333332</v>
      </c>
      <c r="D257" s="3">
        <v>26.666666666666668</v>
      </c>
      <c r="E257" s="3">
        <v>26.666666666666668</v>
      </c>
      <c r="F257" s="3">
        <v>37.931034482758619</v>
      </c>
      <c r="G257" s="3">
        <v>16.666666666666664</v>
      </c>
      <c r="H257" s="3">
        <v>23.333333333333332</v>
      </c>
      <c r="I257" s="3">
        <v>16.666666666666664</v>
      </c>
      <c r="J257" s="2">
        <v>30</v>
      </c>
      <c r="K257" s="3">
        <v>13.793103448275861</v>
      </c>
      <c r="L257" s="3">
        <v>6.666666666666667</v>
      </c>
      <c r="M257" s="3">
        <v>3.225806451612903</v>
      </c>
      <c r="N257" s="3">
        <v>14.814814814814813</v>
      </c>
      <c r="O257" s="3">
        <v>33.333333333333329</v>
      </c>
      <c r="P257" s="3">
        <v>6.4516129032258061</v>
      </c>
      <c r="Q257" s="3">
        <v>19.35483870967742</v>
      </c>
      <c r="R257" s="3">
        <v>13.793103448275861</v>
      </c>
      <c r="S257" s="2">
        <v>10</v>
      </c>
      <c r="T257" s="3">
        <v>3.225806451612903</v>
      </c>
      <c r="U257" s="3">
        <v>15.384615384615385</v>
      </c>
      <c r="V257" s="3">
        <v>13.333333333333334</v>
      </c>
      <c r="W257" s="2">
        <v>40</v>
      </c>
      <c r="X257" s="3">
        <v>48.275862068965516</v>
      </c>
      <c r="Y257" s="3">
        <v>35.714285714285715</v>
      </c>
      <c r="Z257" s="3">
        <v>33.333333333333329</v>
      </c>
      <c r="AA257" s="3">
        <v>13.333333333333334</v>
      </c>
      <c r="AB257" s="3">
        <v>19.35483870967742</v>
      </c>
      <c r="AC257" s="3">
        <v>20.689655172413794</v>
      </c>
      <c r="AD257" s="3">
        <v>24.137931034482758</v>
      </c>
      <c r="AE257" s="2">
        <v>25</v>
      </c>
      <c r="AF257" s="2">
        <v>0</v>
      </c>
      <c r="AG257" s="3">
        <v>19.35483870967742</v>
      </c>
      <c r="AH257" s="2">
        <v>10</v>
      </c>
      <c r="AI257" s="3">
        <v>23.333333333333332</v>
      </c>
      <c r="AJ257" s="3">
        <v>33.333333333333329</v>
      </c>
      <c r="AK257" s="3">
        <v>28.571428571428569</v>
      </c>
      <c r="AL257" s="9"/>
      <c r="AM257" s="3">
        <v>12.97071129707113</v>
      </c>
      <c r="AN257" s="3">
        <v>22.850122850122851</v>
      </c>
      <c r="AO257" s="3">
        <v>27.84090909090909</v>
      </c>
      <c r="AP257" s="3">
        <v>19.248826291079812</v>
      </c>
      <c r="AQ257" s="9"/>
      <c r="AR257" s="3">
        <v>18.089430894308943</v>
      </c>
      <c r="AS257" s="3">
        <v>23.020257826887661</v>
      </c>
      <c r="AT257" s="9"/>
    </row>
    <row r="258" spans="1:46" x14ac:dyDescent="0.2">
      <c r="A258" s="6" t="s">
        <v>262</v>
      </c>
      <c r="B258" s="7"/>
      <c r="C258" s="2">
        <v>10</v>
      </c>
      <c r="D258" s="3">
        <v>16.666666666666664</v>
      </c>
      <c r="E258" s="3">
        <v>13.333333333333334</v>
      </c>
      <c r="F258" s="3">
        <v>6.8965517241379306</v>
      </c>
      <c r="G258" s="3">
        <v>16.666666666666664</v>
      </c>
      <c r="H258" s="3">
        <v>13.333333333333334</v>
      </c>
      <c r="I258" s="3">
        <v>16.666666666666664</v>
      </c>
      <c r="J258" s="3">
        <v>16.666666666666664</v>
      </c>
      <c r="K258" s="3">
        <v>6.8965517241379306</v>
      </c>
      <c r="L258" s="3">
        <v>3.3333333333333335</v>
      </c>
      <c r="M258" s="3">
        <v>3.225806451612903</v>
      </c>
      <c r="N258" s="2">
        <v>0</v>
      </c>
      <c r="O258" s="3">
        <v>14.814814814814813</v>
      </c>
      <c r="P258" s="3">
        <v>6.4516129032258061</v>
      </c>
      <c r="Q258" s="3">
        <v>3.225806451612903</v>
      </c>
      <c r="R258" s="3">
        <v>27.586206896551722</v>
      </c>
      <c r="S258" s="2">
        <v>20</v>
      </c>
      <c r="T258" s="3">
        <v>12.903225806451612</v>
      </c>
      <c r="U258" s="3">
        <v>7.6923076923076925</v>
      </c>
      <c r="V258" s="3">
        <v>3.3333333333333335</v>
      </c>
      <c r="W258" s="3">
        <v>23.333333333333332</v>
      </c>
      <c r="X258" s="3">
        <v>13.793103448275861</v>
      </c>
      <c r="Y258" s="3">
        <v>7.1428571428571423</v>
      </c>
      <c r="Z258" s="3">
        <v>16.666666666666664</v>
      </c>
      <c r="AA258" s="3">
        <v>23.333333333333332</v>
      </c>
      <c r="AB258" s="2">
        <v>0</v>
      </c>
      <c r="AC258" s="3">
        <v>10.344827586206897</v>
      </c>
      <c r="AD258" s="3">
        <v>10.344827586206897</v>
      </c>
      <c r="AE258" s="3">
        <v>21.428571428571427</v>
      </c>
      <c r="AF258" s="3">
        <v>3.225806451612903</v>
      </c>
      <c r="AG258" s="3">
        <v>9.67741935483871</v>
      </c>
      <c r="AH258" s="3">
        <v>23.333333333333332</v>
      </c>
      <c r="AI258" s="3">
        <v>26.666666666666668</v>
      </c>
      <c r="AJ258" s="3">
        <v>16.666666666666664</v>
      </c>
      <c r="AK258" s="2">
        <v>25</v>
      </c>
      <c r="AL258" s="8"/>
      <c r="AM258" s="3">
        <v>9.6234309623430967</v>
      </c>
      <c r="AN258" s="3">
        <v>12.776412776412776</v>
      </c>
      <c r="AO258" s="3">
        <v>15.909090909090908</v>
      </c>
      <c r="AP258" s="3">
        <v>14.084507042253522</v>
      </c>
      <c r="AQ258" s="9"/>
      <c r="AR258" s="3">
        <v>12.398373983739837</v>
      </c>
      <c r="AS258" s="3">
        <v>13.259668508287293</v>
      </c>
      <c r="AT258" s="9"/>
    </row>
    <row r="259" spans="1:46" x14ac:dyDescent="0.2">
      <c r="A259" s="6" t="s">
        <v>263</v>
      </c>
      <c r="B259" s="7"/>
      <c r="C259" s="3">
        <v>13.333333333333334</v>
      </c>
      <c r="D259" s="3">
        <v>26.666666666666668</v>
      </c>
      <c r="E259" s="3">
        <v>3.3333333333333335</v>
      </c>
      <c r="F259" s="2">
        <v>0</v>
      </c>
      <c r="G259" s="3">
        <v>16.666666666666664</v>
      </c>
      <c r="H259" s="2">
        <v>10</v>
      </c>
      <c r="I259" s="3">
        <v>13.333333333333334</v>
      </c>
      <c r="J259" s="2">
        <v>0</v>
      </c>
      <c r="K259" s="3">
        <v>3.4482758620689653</v>
      </c>
      <c r="L259" s="3">
        <v>13.333333333333334</v>
      </c>
      <c r="M259" s="3">
        <v>67.741935483870961</v>
      </c>
      <c r="N259" s="3">
        <v>7.4074074074074066</v>
      </c>
      <c r="O259" s="2">
        <v>0</v>
      </c>
      <c r="P259" s="3">
        <v>41.935483870967744</v>
      </c>
      <c r="Q259" s="3">
        <v>29.032258064516132</v>
      </c>
      <c r="R259" s="2">
        <v>0</v>
      </c>
      <c r="S259" s="3">
        <v>13.333333333333334</v>
      </c>
      <c r="T259" s="3">
        <v>9.67741935483871</v>
      </c>
      <c r="U259" s="3">
        <v>23.076923076923077</v>
      </c>
      <c r="V259" s="3">
        <v>6.666666666666667</v>
      </c>
      <c r="W259" s="3">
        <v>13.333333333333334</v>
      </c>
      <c r="X259" s="2">
        <v>0</v>
      </c>
      <c r="Y259" s="3">
        <v>7.1428571428571423</v>
      </c>
      <c r="Z259" s="3">
        <v>3.3333333333333335</v>
      </c>
      <c r="AA259" s="3">
        <v>13.333333333333334</v>
      </c>
      <c r="AB259" s="2">
        <v>0</v>
      </c>
      <c r="AC259" s="3">
        <v>6.8965517241379306</v>
      </c>
      <c r="AD259" s="2">
        <v>0</v>
      </c>
      <c r="AE259" s="3">
        <v>3.5714285714285712</v>
      </c>
      <c r="AF259" s="2">
        <v>0</v>
      </c>
      <c r="AG259" s="3">
        <v>9.67741935483871</v>
      </c>
      <c r="AH259" s="3">
        <v>33.333333333333329</v>
      </c>
      <c r="AI259" s="3">
        <v>3.3333333333333335</v>
      </c>
      <c r="AJ259" s="3">
        <v>3.3333333333333335</v>
      </c>
      <c r="AK259" s="3">
        <v>3.5714285714285712</v>
      </c>
      <c r="AL259" s="9"/>
      <c r="AM259" s="3">
        <v>29.288702928870293</v>
      </c>
      <c r="AN259" s="3">
        <v>5.1597051597051591</v>
      </c>
      <c r="AO259" s="3">
        <v>3.9772727272727271</v>
      </c>
      <c r="AP259" s="3">
        <v>10.328638497652582</v>
      </c>
      <c r="AQ259" s="9"/>
      <c r="AR259" s="3">
        <v>13.008130081300814</v>
      </c>
      <c r="AS259" s="3">
        <v>10.313075506445673</v>
      </c>
      <c r="AT259" s="9"/>
    </row>
    <row r="260" spans="1:46" x14ac:dyDescent="0.2">
      <c r="A260" s="6" t="s">
        <v>264</v>
      </c>
      <c r="B260" s="7"/>
      <c r="C260" s="2">
        <v>30</v>
      </c>
      <c r="D260" s="3">
        <v>6.666666666666667</v>
      </c>
      <c r="E260" s="3">
        <v>3.3333333333333335</v>
      </c>
      <c r="F260" s="2">
        <v>0</v>
      </c>
      <c r="G260" s="3">
        <v>33.333333333333329</v>
      </c>
      <c r="H260" s="2">
        <v>40</v>
      </c>
      <c r="I260" s="2">
        <v>0</v>
      </c>
      <c r="J260" s="3">
        <v>16.666666666666664</v>
      </c>
      <c r="K260" s="3">
        <v>17.241379310344829</v>
      </c>
      <c r="L260" s="2">
        <v>0</v>
      </c>
      <c r="M260" s="2">
        <v>0</v>
      </c>
      <c r="N260" s="3">
        <v>3.7037037037037033</v>
      </c>
      <c r="O260" s="3">
        <v>7.4074074074074066</v>
      </c>
      <c r="P260" s="3">
        <v>6.4516129032258061</v>
      </c>
      <c r="Q260" s="2">
        <v>0</v>
      </c>
      <c r="R260" s="3">
        <v>3.4482758620689653</v>
      </c>
      <c r="S260" s="2">
        <v>0</v>
      </c>
      <c r="T260" s="3">
        <v>3.225806451612903</v>
      </c>
      <c r="U260" s="2">
        <v>0</v>
      </c>
      <c r="V260" s="2">
        <v>0</v>
      </c>
      <c r="W260" s="3">
        <v>3.3333333333333335</v>
      </c>
      <c r="X260" s="3">
        <v>6.8965517241379306</v>
      </c>
      <c r="Y260" s="3">
        <v>3.5714285714285712</v>
      </c>
      <c r="Z260" s="2">
        <v>0</v>
      </c>
      <c r="AA260" s="3">
        <v>6.666666666666667</v>
      </c>
      <c r="AB260" s="2">
        <v>0</v>
      </c>
      <c r="AC260" s="3">
        <v>3.4482758620689653</v>
      </c>
      <c r="AD260" s="3">
        <v>10.344827586206897</v>
      </c>
      <c r="AE260" s="3">
        <v>10.714285714285714</v>
      </c>
      <c r="AF260" s="2">
        <v>0</v>
      </c>
      <c r="AG260" s="2">
        <v>0</v>
      </c>
      <c r="AH260" s="2">
        <v>20</v>
      </c>
      <c r="AI260" s="3">
        <v>3.3333333333333335</v>
      </c>
      <c r="AJ260" s="3">
        <v>13.333333333333334</v>
      </c>
      <c r="AK260" s="2">
        <v>0</v>
      </c>
      <c r="AL260" s="8"/>
      <c r="AM260" s="3">
        <v>5.8577405857740583</v>
      </c>
      <c r="AN260" s="3">
        <v>10.810810810810811</v>
      </c>
      <c r="AO260" s="3">
        <v>4.5454545454545459</v>
      </c>
      <c r="AP260" s="3">
        <v>4.225352112676056</v>
      </c>
      <c r="AQ260" s="9"/>
      <c r="AR260" s="3">
        <v>6.3008130081300813</v>
      </c>
      <c r="AS260" s="3">
        <v>8.1031307550644573</v>
      </c>
      <c r="AT260" s="9"/>
    </row>
    <row r="261" spans="1:46" x14ac:dyDescent="0.2">
      <c r="A261" s="6" t="s">
        <v>265</v>
      </c>
      <c r="B261" s="7"/>
      <c r="C261" s="2">
        <v>0</v>
      </c>
      <c r="D261" s="3">
        <v>3.3333333333333335</v>
      </c>
      <c r="E261" s="2">
        <v>0</v>
      </c>
      <c r="F261" s="2">
        <v>0</v>
      </c>
      <c r="G261" s="3">
        <v>3.3333333333333335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3">
        <v>19.35483870967742</v>
      </c>
      <c r="N261" s="2">
        <v>0</v>
      </c>
      <c r="O261" s="2">
        <v>0</v>
      </c>
      <c r="P261" s="3">
        <v>19.35483870967742</v>
      </c>
      <c r="Q261" s="3">
        <v>9.67741935483871</v>
      </c>
      <c r="R261" s="3">
        <v>3.4482758620689653</v>
      </c>
      <c r="S261" s="2">
        <v>0</v>
      </c>
      <c r="T261" s="3">
        <v>19.35483870967742</v>
      </c>
      <c r="U261" s="3">
        <v>11.538461538461538</v>
      </c>
      <c r="V261" s="3">
        <v>23.333333333333332</v>
      </c>
      <c r="W261" s="3">
        <v>3.3333333333333335</v>
      </c>
      <c r="X261" s="2">
        <v>0</v>
      </c>
      <c r="Y261" s="2">
        <v>0</v>
      </c>
      <c r="Z261" s="2">
        <v>0</v>
      </c>
      <c r="AA261" s="3">
        <v>3.3333333333333335</v>
      </c>
      <c r="AB261" s="2">
        <v>0</v>
      </c>
      <c r="AC261" s="3">
        <v>3.4482758620689653</v>
      </c>
      <c r="AD261" s="2">
        <v>0</v>
      </c>
      <c r="AE261" s="2">
        <v>0</v>
      </c>
      <c r="AF261" s="2">
        <v>0</v>
      </c>
      <c r="AG261" s="3">
        <v>3.225806451612903</v>
      </c>
      <c r="AH261" s="3">
        <v>6.666666666666667</v>
      </c>
      <c r="AI261" s="2">
        <v>0</v>
      </c>
      <c r="AJ261" s="2">
        <v>0</v>
      </c>
      <c r="AK261" s="2">
        <v>0</v>
      </c>
      <c r="AL261" s="8"/>
      <c r="AM261" s="3">
        <v>8.3682008368200833</v>
      </c>
      <c r="AN261" s="3">
        <v>1.7199017199017199</v>
      </c>
      <c r="AO261" s="3">
        <v>4.5454545454545459</v>
      </c>
      <c r="AP261" s="3">
        <v>2.3474178403755865</v>
      </c>
      <c r="AQ261" s="9"/>
      <c r="AR261" s="3">
        <v>3.6585365853658534</v>
      </c>
      <c r="AS261" s="3">
        <v>4.0515653775322287</v>
      </c>
      <c r="AT261" s="9"/>
    </row>
    <row r="262" spans="1:46" x14ac:dyDescent="0.2">
      <c r="A262" s="6" t="s">
        <v>217</v>
      </c>
      <c r="B262" s="7"/>
      <c r="C262" s="3">
        <v>6.5666666666666664</v>
      </c>
      <c r="D262" s="3">
        <v>6.6</v>
      </c>
      <c r="E262" s="3">
        <v>5.2666666666666666</v>
      </c>
      <c r="F262" s="3">
        <v>5.1724137931034484</v>
      </c>
      <c r="G262" s="3">
        <v>7.3</v>
      </c>
      <c r="H262" s="3">
        <v>7.3</v>
      </c>
      <c r="I262" s="3">
        <v>5.6</v>
      </c>
      <c r="J262" s="3">
        <v>6.1</v>
      </c>
      <c r="K262" s="3">
        <v>5.4482758620689662</v>
      </c>
      <c r="L262" s="3">
        <v>4.0333333333333332</v>
      </c>
      <c r="M262" s="3">
        <v>8.0967741935483879</v>
      </c>
      <c r="N262" s="3">
        <v>4.666666666666667</v>
      </c>
      <c r="O262" s="3">
        <v>5.3333333333333321</v>
      </c>
      <c r="P262" s="3">
        <v>7.2903225806451619</v>
      </c>
      <c r="Q262" s="3">
        <v>6.354838709677419</v>
      </c>
      <c r="R262" s="2">
        <v>5</v>
      </c>
      <c r="S262" s="3">
        <v>5.9</v>
      </c>
      <c r="T262" s="3">
        <v>5.774193548387097</v>
      </c>
      <c r="U262" s="3">
        <v>6.1923076923076925</v>
      </c>
      <c r="V262" s="3">
        <v>5.2333333333333325</v>
      </c>
      <c r="W262" s="3">
        <v>6.5</v>
      </c>
      <c r="X262" s="3">
        <v>5.6551724137931032</v>
      </c>
      <c r="Y262" s="3">
        <v>4.9642857142857135</v>
      </c>
      <c r="Z262" s="3">
        <v>4.7</v>
      </c>
      <c r="AA262" s="3">
        <v>5.7</v>
      </c>
      <c r="AB262" s="3">
        <v>5.032258064516129</v>
      </c>
      <c r="AC262" s="3">
        <v>4.6206896551724146</v>
      </c>
      <c r="AD262" s="3">
        <v>4.2758620689655178</v>
      </c>
      <c r="AE262" s="3">
        <v>6.0357142857142856</v>
      </c>
      <c r="AF262" s="3">
        <v>3.258064516129032</v>
      </c>
      <c r="AG262" s="3">
        <v>5.032258064516129</v>
      </c>
      <c r="AH262" s="3">
        <v>7.6666666666666661</v>
      </c>
      <c r="AI262" s="3">
        <v>5.7666666666666666</v>
      </c>
      <c r="AJ262" s="3">
        <v>6.0666666666666664</v>
      </c>
      <c r="AK262" s="3">
        <v>5.75</v>
      </c>
      <c r="AL262" s="9"/>
      <c r="AM262" s="3">
        <v>6.4853556485355641</v>
      </c>
      <c r="AN262" s="3">
        <v>5.5503685503685505</v>
      </c>
      <c r="AO262" s="3">
        <v>5.517045454545455</v>
      </c>
      <c r="AP262" s="3">
        <v>5.39906103286385</v>
      </c>
      <c r="AQ262" s="9"/>
      <c r="AR262" s="3">
        <v>5.6300813008130079</v>
      </c>
      <c r="AS262" s="3">
        <v>5.819521178637201</v>
      </c>
      <c r="AT262" s="9"/>
    </row>
    <row r="263" spans="1:46" x14ac:dyDescent="0.2">
      <c r="A263" s="10" t="s">
        <v>514</v>
      </c>
      <c r="B263" s="7"/>
      <c r="C263" s="48" t="s">
        <v>165</v>
      </c>
      <c r="D263" s="48" t="s">
        <v>166</v>
      </c>
      <c r="E263" s="48" t="s">
        <v>167</v>
      </c>
      <c r="F263" s="48" t="s">
        <v>168</v>
      </c>
      <c r="G263" s="48" t="s">
        <v>169</v>
      </c>
      <c r="H263" s="48" t="s">
        <v>170</v>
      </c>
      <c r="I263" s="48" t="s">
        <v>171</v>
      </c>
      <c r="J263" s="48" t="s">
        <v>172</v>
      </c>
      <c r="K263" s="48" t="s">
        <v>173</v>
      </c>
      <c r="L263" s="48" t="s">
        <v>174</v>
      </c>
      <c r="M263" s="48" t="s">
        <v>175</v>
      </c>
      <c r="N263" s="48" t="s">
        <v>176</v>
      </c>
      <c r="O263" s="48" t="s">
        <v>177</v>
      </c>
      <c r="P263" s="48" t="s">
        <v>178</v>
      </c>
      <c r="Q263" s="48" t="s">
        <v>179</v>
      </c>
      <c r="R263" s="48" t="s">
        <v>180</v>
      </c>
      <c r="S263" s="48" t="s">
        <v>181</v>
      </c>
      <c r="T263" s="48" t="s">
        <v>182</v>
      </c>
      <c r="U263" s="48" t="s">
        <v>183</v>
      </c>
      <c r="V263" s="48" t="s">
        <v>184</v>
      </c>
      <c r="W263" s="48" t="s">
        <v>185</v>
      </c>
      <c r="X263" s="48" t="s">
        <v>186</v>
      </c>
      <c r="Y263" s="48" t="s">
        <v>187</v>
      </c>
      <c r="Z263" s="48" t="s">
        <v>188</v>
      </c>
      <c r="AA263" s="48" t="s">
        <v>189</v>
      </c>
      <c r="AB263" s="48" t="s">
        <v>190</v>
      </c>
      <c r="AC263" s="48" t="s">
        <v>191</v>
      </c>
      <c r="AD263" s="48" t="s">
        <v>192</v>
      </c>
      <c r="AE263" s="48" t="s">
        <v>193</v>
      </c>
      <c r="AF263" s="48" t="s">
        <v>194</v>
      </c>
      <c r="AG263" s="48" t="s">
        <v>195</v>
      </c>
      <c r="AH263" s="48" t="s">
        <v>196</v>
      </c>
      <c r="AI263" s="48" t="s">
        <v>197</v>
      </c>
      <c r="AJ263" s="48" t="s">
        <v>198</v>
      </c>
      <c r="AK263" s="48" t="s">
        <v>199</v>
      </c>
      <c r="AL263" s="48"/>
      <c r="AM263" s="48" t="s">
        <v>202</v>
      </c>
      <c r="AN263" s="48" t="s">
        <v>203</v>
      </c>
      <c r="AO263" s="48" t="s">
        <v>204</v>
      </c>
      <c r="AP263" s="48" t="s">
        <v>205</v>
      </c>
      <c r="AQ263" s="48"/>
      <c r="AR263" s="48" t="s">
        <v>210</v>
      </c>
      <c r="AS263" s="48" t="s">
        <v>211</v>
      </c>
      <c r="AT263" s="48"/>
    </row>
    <row r="264" spans="1:46" x14ac:dyDescent="0.2">
      <c r="A264" s="6" t="s">
        <v>276</v>
      </c>
      <c r="B264" s="7"/>
      <c r="C264" s="3">
        <v>14.285714285714285</v>
      </c>
      <c r="D264" s="3">
        <v>7.6923076923076925</v>
      </c>
      <c r="E264" s="3">
        <v>16.666666666666664</v>
      </c>
      <c r="F264" s="3">
        <v>16.666666666666664</v>
      </c>
      <c r="G264" s="3">
        <v>13.333333333333334</v>
      </c>
      <c r="H264" s="3">
        <v>23.333333333333332</v>
      </c>
      <c r="I264" s="3">
        <v>6.666666666666667</v>
      </c>
      <c r="J264" s="2">
        <v>30</v>
      </c>
      <c r="K264" s="3">
        <v>26.666666666666668</v>
      </c>
      <c r="L264" s="3">
        <v>23.333333333333332</v>
      </c>
      <c r="M264" s="2">
        <v>0</v>
      </c>
      <c r="N264" s="2">
        <v>20</v>
      </c>
      <c r="O264" s="3">
        <v>36.666666666666664</v>
      </c>
      <c r="P264" s="3">
        <v>6.4516129032258061</v>
      </c>
      <c r="Q264" s="3">
        <v>16.129032258064516</v>
      </c>
      <c r="R264" s="3">
        <v>26.666666666666668</v>
      </c>
      <c r="S264" s="3">
        <v>22.58064516129032</v>
      </c>
      <c r="T264" s="3">
        <v>22.58064516129032</v>
      </c>
      <c r="U264" s="3">
        <v>7.1428571428571423</v>
      </c>
      <c r="V264" s="3">
        <v>29.032258064516132</v>
      </c>
      <c r="W264" s="2">
        <v>30</v>
      </c>
      <c r="X264" s="2">
        <v>30</v>
      </c>
      <c r="Y264" s="3">
        <v>23.333333333333332</v>
      </c>
      <c r="Z264" s="3">
        <v>23.333333333333332</v>
      </c>
      <c r="AA264" s="3">
        <v>16.129032258064516</v>
      </c>
      <c r="AB264" s="3">
        <v>6.4516129032258061</v>
      </c>
      <c r="AC264" s="2">
        <v>30</v>
      </c>
      <c r="AD264" s="2">
        <v>20</v>
      </c>
      <c r="AE264" s="3">
        <v>16.666666666666664</v>
      </c>
      <c r="AF264" s="3">
        <v>12.903225806451612</v>
      </c>
      <c r="AG264" s="2">
        <v>10</v>
      </c>
      <c r="AH264" s="3">
        <v>16.129032258064516</v>
      </c>
      <c r="AI264" s="3">
        <v>13.333333333333334</v>
      </c>
      <c r="AJ264" s="3">
        <v>23.333333333333332</v>
      </c>
      <c r="AK264" s="3">
        <v>23.333333333333332</v>
      </c>
      <c r="AL264" s="9"/>
      <c r="AM264" s="3">
        <v>12.184873949579831</v>
      </c>
      <c r="AN264" s="3">
        <v>21.479713603818613</v>
      </c>
      <c r="AO264" s="3">
        <v>24.861878453038674</v>
      </c>
      <c r="AP264" s="3">
        <v>16.355140186915886</v>
      </c>
      <c r="AQ264" s="9"/>
      <c r="AR264" s="3">
        <v>18.525896414342629</v>
      </c>
      <c r="AS264" s="3">
        <v>19.272727272727273</v>
      </c>
      <c r="AT264" s="9"/>
    </row>
    <row r="265" spans="1:46" x14ac:dyDescent="0.2">
      <c r="A265" s="6" t="s">
        <v>277</v>
      </c>
      <c r="B265" s="7"/>
      <c r="C265" s="3">
        <v>14.285714285714285</v>
      </c>
      <c r="D265" s="2">
        <v>0</v>
      </c>
      <c r="E265" s="3">
        <v>16.666666666666664</v>
      </c>
      <c r="F265" s="2">
        <v>30</v>
      </c>
      <c r="G265" s="3">
        <v>6.666666666666667</v>
      </c>
      <c r="H265" s="3">
        <v>16.666666666666664</v>
      </c>
      <c r="I265" s="2">
        <v>0</v>
      </c>
      <c r="J265" s="2">
        <v>10</v>
      </c>
      <c r="K265" s="3">
        <v>16.666666666666664</v>
      </c>
      <c r="L265" s="3">
        <v>3.3333333333333335</v>
      </c>
      <c r="M265" s="3">
        <v>6.4516129032258061</v>
      </c>
      <c r="N265" s="3">
        <v>6.666666666666667</v>
      </c>
      <c r="O265" s="3">
        <v>6.666666666666667</v>
      </c>
      <c r="P265" s="3">
        <v>3.225806451612903</v>
      </c>
      <c r="Q265" s="2">
        <v>0</v>
      </c>
      <c r="R265" s="2">
        <v>20</v>
      </c>
      <c r="S265" s="3">
        <v>9.67741935483871</v>
      </c>
      <c r="T265" s="3">
        <v>3.225806451612903</v>
      </c>
      <c r="U265" s="3">
        <v>7.1428571428571423</v>
      </c>
      <c r="V265" s="2">
        <v>0</v>
      </c>
      <c r="W265" s="2">
        <v>10</v>
      </c>
      <c r="X265" s="3">
        <v>26.666666666666668</v>
      </c>
      <c r="Y265" s="3">
        <v>16.666666666666664</v>
      </c>
      <c r="Z265" s="3">
        <v>16.666666666666664</v>
      </c>
      <c r="AA265" s="3">
        <v>6.4516129032258061</v>
      </c>
      <c r="AB265" s="3">
        <v>3.225806451612903</v>
      </c>
      <c r="AC265" s="2">
        <v>20</v>
      </c>
      <c r="AD265" s="3">
        <v>16.666666666666664</v>
      </c>
      <c r="AE265" s="3">
        <v>13.333333333333334</v>
      </c>
      <c r="AF265" s="2">
        <v>0</v>
      </c>
      <c r="AG265" s="3">
        <v>3.3333333333333335</v>
      </c>
      <c r="AH265" s="3">
        <v>3.225806451612903</v>
      </c>
      <c r="AI265" s="3">
        <v>13.333333333333334</v>
      </c>
      <c r="AJ265" s="3">
        <v>16.666666666666664</v>
      </c>
      <c r="AK265" s="3">
        <v>23.333333333333332</v>
      </c>
      <c r="AL265" s="9"/>
      <c r="AM265" s="3">
        <v>4.6218487394957988</v>
      </c>
      <c r="AN265" s="3">
        <v>13.365155131264917</v>
      </c>
      <c r="AO265" s="3">
        <v>16.574585635359114</v>
      </c>
      <c r="AP265" s="3">
        <v>6.0747663551401869</v>
      </c>
      <c r="AQ265" s="9"/>
      <c r="AR265" s="3">
        <v>12.151394422310757</v>
      </c>
      <c r="AS265" s="3">
        <v>8.9090909090909101</v>
      </c>
      <c r="AT265" s="9"/>
    </row>
    <row r="266" spans="1:46" x14ac:dyDescent="0.2">
      <c r="A266" s="6" t="s">
        <v>278</v>
      </c>
      <c r="B266" s="7"/>
      <c r="C266" s="3">
        <v>10.714285714285714</v>
      </c>
      <c r="D266" s="3">
        <v>23.076923076923077</v>
      </c>
      <c r="E266" s="3">
        <v>16.666666666666664</v>
      </c>
      <c r="F266" s="3">
        <v>6.666666666666667</v>
      </c>
      <c r="G266" s="3">
        <v>13.333333333333334</v>
      </c>
      <c r="H266" s="3">
        <v>13.333333333333334</v>
      </c>
      <c r="I266" s="2">
        <v>30</v>
      </c>
      <c r="J266" s="3">
        <v>13.333333333333334</v>
      </c>
      <c r="K266" s="3">
        <v>16.666666666666664</v>
      </c>
      <c r="L266" s="2">
        <v>20</v>
      </c>
      <c r="M266" s="3">
        <v>41.935483870967744</v>
      </c>
      <c r="N266" s="3">
        <v>13.333333333333334</v>
      </c>
      <c r="O266" s="3">
        <v>6.666666666666667</v>
      </c>
      <c r="P266" s="3">
        <v>29.032258064516132</v>
      </c>
      <c r="Q266" s="3">
        <v>19.35483870967742</v>
      </c>
      <c r="R266" s="3">
        <v>13.333333333333334</v>
      </c>
      <c r="S266" s="3">
        <v>25.806451612903224</v>
      </c>
      <c r="T266" s="3">
        <v>9.67741935483871</v>
      </c>
      <c r="U266" s="3">
        <v>10.714285714285714</v>
      </c>
      <c r="V266" s="3">
        <v>16.129032258064516</v>
      </c>
      <c r="W266" s="3">
        <v>13.333333333333334</v>
      </c>
      <c r="X266" s="3">
        <v>6.666666666666667</v>
      </c>
      <c r="Y266" s="2">
        <v>20</v>
      </c>
      <c r="Z266" s="3">
        <v>16.666666666666664</v>
      </c>
      <c r="AA266" s="3">
        <v>3.225806451612903</v>
      </c>
      <c r="AB266" s="3">
        <v>41.935483870967744</v>
      </c>
      <c r="AC266" s="3">
        <v>6.666666666666667</v>
      </c>
      <c r="AD266" s="3">
        <v>23.333333333333332</v>
      </c>
      <c r="AE266" s="3">
        <v>13.333333333333334</v>
      </c>
      <c r="AF266" s="3">
        <v>19.35483870967742</v>
      </c>
      <c r="AG266" s="3">
        <v>16.666666666666664</v>
      </c>
      <c r="AH266" s="3">
        <v>16.129032258064516</v>
      </c>
      <c r="AI266" s="3">
        <v>13.333333333333334</v>
      </c>
      <c r="AJ266" s="3">
        <v>16.666666666666664</v>
      </c>
      <c r="AK266" s="2">
        <v>10</v>
      </c>
      <c r="AL266" s="8"/>
      <c r="AM266" s="3">
        <v>23.109243697478991</v>
      </c>
      <c r="AN266" s="3">
        <v>14.797136038186157</v>
      </c>
      <c r="AO266" s="3">
        <v>11.602209944751381</v>
      </c>
      <c r="AP266" s="3">
        <v>18.22429906542056</v>
      </c>
      <c r="AQ266" s="9"/>
      <c r="AR266" s="3">
        <v>14.741035856573706</v>
      </c>
      <c r="AS266" s="3">
        <v>18.72727272727273</v>
      </c>
      <c r="AT266" s="9"/>
    </row>
    <row r="267" spans="1:46" x14ac:dyDescent="0.2">
      <c r="A267" s="6" t="s">
        <v>279</v>
      </c>
      <c r="B267" s="7"/>
      <c r="C267" s="3">
        <v>42.857142857142854</v>
      </c>
      <c r="D267" s="3">
        <v>65.384615384615387</v>
      </c>
      <c r="E267" s="3">
        <v>33.333333333333329</v>
      </c>
      <c r="F267" s="3">
        <v>46.666666666666664</v>
      </c>
      <c r="G267" s="3">
        <v>56.666666666666664</v>
      </c>
      <c r="H267" s="3">
        <v>36.666666666666664</v>
      </c>
      <c r="I267" s="3">
        <v>63.333333333333329</v>
      </c>
      <c r="J267" s="2">
        <v>30</v>
      </c>
      <c r="K267" s="3">
        <v>33.333333333333329</v>
      </c>
      <c r="L267" s="3">
        <v>33.333333333333329</v>
      </c>
      <c r="M267" s="3">
        <v>51.612903225806448</v>
      </c>
      <c r="N267" s="3">
        <v>36.666666666666664</v>
      </c>
      <c r="O267" s="3">
        <v>36.666666666666664</v>
      </c>
      <c r="P267" s="3">
        <v>38.70967741935484</v>
      </c>
      <c r="Q267" s="3">
        <v>54.838709677419352</v>
      </c>
      <c r="R267" s="3">
        <v>33.333333333333329</v>
      </c>
      <c r="S267" s="3">
        <v>32.258064516129032</v>
      </c>
      <c r="T267" s="3">
        <v>45.161290322580641</v>
      </c>
      <c r="U267" s="3">
        <v>39.285714285714285</v>
      </c>
      <c r="V267" s="3">
        <v>38.70967741935484</v>
      </c>
      <c r="W267" s="2">
        <v>30</v>
      </c>
      <c r="X267" s="3">
        <v>26.666666666666668</v>
      </c>
      <c r="Y267" s="3">
        <v>36.666666666666664</v>
      </c>
      <c r="Z267" s="3">
        <v>26.666666666666668</v>
      </c>
      <c r="AA267" s="3">
        <v>22.58064516129032</v>
      </c>
      <c r="AB267" s="3">
        <v>45.161290322580641</v>
      </c>
      <c r="AC267" s="3">
        <v>23.333333333333332</v>
      </c>
      <c r="AD267" s="2">
        <v>30</v>
      </c>
      <c r="AE267" s="2">
        <v>40</v>
      </c>
      <c r="AF267" s="3">
        <v>51.612903225806448</v>
      </c>
      <c r="AG267" s="3">
        <v>43.333333333333336</v>
      </c>
      <c r="AH267" s="3">
        <v>38.70967741935484</v>
      </c>
      <c r="AI267" s="3">
        <v>43.333333333333336</v>
      </c>
      <c r="AJ267" s="3">
        <v>43.333333333333336</v>
      </c>
      <c r="AK267" s="3">
        <v>43.333333333333336</v>
      </c>
      <c r="AL267" s="9"/>
      <c r="AM267" s="3">
        <v>46.218487394957982</v>
      </c>
      <c r="AN267" s="3">
        <v>38.902147971360385</v>
      </c>
      <c r="AO267" s="3">
        <v>36.464088397790057</v>
      </c>
      <c r="AP267" s="3">
        <v>36.915887850467286</v>
      </c>
      <c r="AQ267" s="9"/>
      <c r="AR267" s="3">
        <v>40.438247011952186</v>
      </c>
      <c r="AS267" s="3">
        <v>39.090909090909093</v>
      </c>
      <c r="AT267" s="9"/>
    </row>
    <row r="268" spans="1:46" x14ac:dyDescent="0.2">
      <c r="A268" s="6" t="s">
        <v>280</v>
      </c>
      <c r="B268" s="7"/>
      <c r="C268" s="3">
        <v>3.5714285714285712</v>
      </c>
      <c r="D268" s="3">
        <v>3.8461538461538463</v>
      </c>
      <c r="E268" s="3">
        <v>13.333333333333334</v>
      </c>
      <c r="F268" s="2">
        <v>0</v>
      </c>
      <c r="G268" s="3">
        <v>3.3333333333333335</v>
      </c>
      <c r="H268" s="2">
        <v>10</v>
      </c>
      <c r="I268" s="2">
        <v>0</v>
      </c>
      <c r="J268" s="3">
        <v>6.666666666666667</v>
      </c>
      <c r="K268" s="3">
        <v>3.3333333333333335</v>
      </c>
      <c r="L268" s="2">
        <v>0</v>
      </c>
      <c r="M268" s="2">
        <v>0</v>
      </c>
      <c r="N268" s="2">
        <v>10</v>
      </c>
      <c r="O268" s="2">
        <v>10</v>
      </c>
      <c r="P268" s="2">
        <v>0</v>
      </c>
      <c r="Q268" s="2">
        <v>0</v>
      </c>
      <c r="R268" s="3">
        <v>3.3333333333333335</v>
      </c>
      <c r="S268" s="2">
        <v>0</v>
      </c>
      <c r="T268" s="2">
        <v>0</v>
      </c>
      <c r="U268" s="3">
        <v>3.5714285714285712</v>
      </c>
      <c r="V268" s="2">
        <v>0</v>
      </c>
      <c r="W268" s="2">
        <v>0</v>
      </c>
      <c r="X268" s="3">
        <v>6.666666666666667</v>
      </c>
      <c r="Y268" s="2">
        <v>0</v>
      </c>
      <c r="Z268" s="3">
        <v>6.666666666666667</v>
      </c>
      <c r="AA268" s="2">
        <v>0</v>
      </c>
      <c r="AB268" s="2">
        <v>0</v>
      </c>
      <c r="AC268" s="3">
        <v>6.666666666666667</v>
      </c>
      <c r="AD268" s="2">
        <v>10</v>
      </c>
      <c r="AE268" s="3">
        <v>13.333333333333334</v>
      </c>
      <c r="AF268" s="3">
        <v>3.225806451612903</v>
      </c>
      <c r="AG268" s="2">
        <v>0</v>
      </c>
      <c r="AH268" s="2">
        <v>0</v>
      </c>
      <c r="AI268" s="3">
        <v>6.666666666666667</v>
      </c>
      <c r="AJ268" s="2">
        <v>0</v>
      </c>
      <c r="AK268" s="2">
        <v>0</v>
      </c>
      <c r="AL268" s="8"/>
      <c r="AM268" s="3">
        <v>1.2605042016806722</v>
      </c>
      <c r="AN268" s="3">
        <v>5.9665871121718377</v>
      </c>
      <c r="AO268" s="3">
        <v>3.3149171270718232</v>
      </c>
      <c r="AP268" s="3">
        <v>1.4018691588785046</v>
      </c>
      <c r="AQ268" s="9"/>
      <c r="AR268" s="3">
        <v>3.5856573705179287</v>
      </c>
      <c r="AS268" s="3">
        <v>3.4545454545454546</v>
      </c>
      <c r="AT268" s="9"/>
    </row>
    <row r="269" spans="1:46" x14ac:dyDescent="0.2">
      <c r="A269" s="6" t="s">
        <v>281</v>
      </c>
      <c r="B269" s="7"/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3">
        <v>3.3333333333333335</v>
      </c>
      <c r="K269" s="2">
        <v>0</v>
      </c>
      <c r="L269" s="2">
        <v>0</v>
      </c>
      <c r="M269" s="2">
        <v>0</v>
      </c>
      <c r="N269" s="3">
        <v>13.333333333333334</v>
      </c>
      <c r="O269" s="3">
        <v>3.3333333333333335</v>
      </c>
      <c r="P269" s="2">
        <v>0</v>
      </c>
      <c r="Q269" s="2">
        <v>0</v>
      </c>
      <c r="R269" s="3">
        <v>3.3333333333333335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3">
        <v>3.3333333333333335</v>
      </c>
      <c r="Y269" s="3">
        <v>3.3333333333333335</v>
      </c>
      <c r="Z269" s="3">
        <v>3.3333333333333335</v>
      </c>
      <c r="AA269" s="2">
        <v>0</v>
      </c>
      <c r="AB269" s="2">
        <v>0</v>
      </c>
      <c r="AC269" s="3">
        <v>6.666666666666667</v>
      </c>
      <c r="AD269" s="2">
        <v>0</v>
      </c>
      <c r="AE269" s="3">
        <v>3.3333333333333335</v>
      </c>
      <c r="AF269" s="2">
        <v>0</v>
      </c>
      <c r="AG269" s="2">
        <v>0</v>
      </c>
      <c r="AH269" s="2">
        <v>0</v>
      </c>
      <c r="AI269" s="3">
        <v>6.666666666666667</v>
      </c>
      <c r="AJ269" s="2">
        <v>0</v>
      </c>
      <c r="AK269" s="2">
        <v>0</v>
      </c>
      <c r="AL269" s="8"/>
      <c r="AM269" s="2">
        <v>0</v>
      </c>
      <c r="AN269" s="3">
        <v>2.1479713603818613</v>
      </c>
      <c r="AO269" s="3">
        <v>2.7624309392265194</v>
      </c>
      <c r="AP269" s="3">
        <v>0.46728971962616817</v>
      </c>
      <c r="AQ269" s="9"/>
      <c r="AR269" s="3">
        <v>1.593625498007968</v>
      </c>
      <c r="AS269" s="3">
        <v>1.2727272727272727</v>
      </c>
      <c r="AT269" s="9"/>
    </row>
    <row r="270" spans="1:46" x14ac:dyDescent="0.2">
      <c r="A270" s="6" t="s">
        <v>282</v>
      </c>
      <c r="B270" s="7"/>
      <c r="C270" s="3">
        <v>3.5714285714285712</v>
      </c>
      <c r="D270" s="2">
        <v>0</v>
      </c>
      <c r="E270" s="3">
        <v>3.3333333333333335</v>
      </c>
      <c r="F270" s="2">
        <v>0</v>
      </c>
      <c r="G270" s="3">
        <v>3.3333333333333335</v>
      </c>
      <c r="H270" s="2">
        <v>0</v>
      </c>
      <c r="I270" s="2">
        <v>0</v>
      </c>
      <c r="J270" s="3">
        <v>3.3333333333333335</v>
      </c>
      <c r="K270" s="3">
        <v>3.3333333333333335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3">
        <v>6.666666666666667</v>
      </c>
      <c r="AA270" s="3">
        <v>3.225806451612903</v>
      </c>
      <c r="AB270" s="2">
        <v>0</v>
      </c>
      <c r="AC270" s="3">
        <v>6.666666666666667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3">
        <v>3.3333333333333335</v>
      </c>
      <c r="AJ270" s="2">
        <v>0</v>
      </c>
      <c r="AK270" s="2">
        <v>0</v>
      </c>
      <c r="AL270" s="8"/>
      <c r="AM270" s="3">
        <v>0.42016806722689076</v>
      </c>
      <c r="AN270" s="3">
        <v>0.95465393794749409</v>
      </c>
      <c r="AO270" s="3">
        <v>1.6574585635359116</v>
      </c>
      <c r="AP270" s="3">
        <v>1.4018691588785046</v>
      </c>
      <c r="AQ270" s="9"/>
      <c r="AR270" s="3">
        <v>0.79681274900398402</v>
      </c>
      <c r="AS270" s="3">
        <v>1.2727272727272727</v>
      </c>
      <c r="AT270" s="9"/>
    </row>
    <row r="271" spans="1:46" x14ac:dyDescent="0.2">
      <c r="A271" s="6" t="s">
        <v>283</v>
      </c>
      <c r="B271" s="7"/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3">
        <v>3.3333333333333335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3">
        <v>3.225806451612903</v>
      </c>
      <c r="T271" s="2">
        <v>0</v>
      </c>
      <c r="U271" s="2">
        <v>0</v>
      </c>
      <c r="V271" s="2">
        <v>0</v>
      </c>
      <c r="W271" s="2">
        <v>10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8"/>
      <c r="AM271" s="3">
        <v>0.42016806722689076</v>
      </c>
      <c r="AN271" s="3">
        <v>0.23866348448687352</v>
      </c>
      <c r="AO271" s="2">
        <v>0</v>
      </c>
      <c r="AP271" s="3">
        <v>1.4018691588785046</v>
      </c>
      <c r="AQ271" s="9"/>
      <c r="AR271" s="3">
        <v>0.39840637450199201</v>
      </c>
      <c r="AS271" s="3">
        <v>0.54545454545454553</v>
      </c>
      <c r="AT271" s="9"/>
    </row>
    <row r="272" spans="1:46" x14ac:dyDescent="0.2">
      <c r="A272" s="6" t="s">
        <v>253</v>
      </c>
      <c r="B272" s="7"/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3">
        <v>3.225806451612903</v>
      </c>
      <c r="Q272" s="2">
        <v>0</v>
      </c>
      <c r="R272" s="2">
        <v>0</v>
      </c>
      <c r="S272" s="2">
        <v>0</v>
      </c>
      <c r="T272" s="2">
        <v>0</v>
      </c>
      <c r="U272" s="3">
        <v>3.5714285714285712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3">
        <v>3.3333333333333335</v>
      </c>
      <c r="AH272" s="2">
        <v>0</v>
      </c>
      <c r="AI272" s="2">
        <v>0</v>
      </c>
      <c r="AJ272" s="2">
        <v>0</v>
      </c>
      <c r="AK272" s="2">
        <v>0</v>
      </c>
      <c r="AL272" s="8"/>
      <c r="AM272" s="3">
        <v>0.84033613445378152</v>
      </c>
      <c r="AN272" s="2">
        <v>0</v>
      </c>
      <c r="AO272" s="2">
        <v>0</v>
      </c>
      <c r="AP272" s="3">
        <v>0.46728971962616817</v>
      </c>
      <c r="AQ272" s="9"/>
      <c r="AR272" s="3">
        <v>0.59760956175298807</v>
      </c>
      <c r="AS272" s="2">
        <v>0</v>
      </c>
      <c r="AT272" s="8"/>
    </row>
    <row r="273" spans="1:46" x14ac:dyDescent="0.2">
      <c r="A273" s="6" t="s">
        <v>219</v>
      </c>
      <c r="B273" s="7"/>
      <c r="C273" s="3">
        <v>10.714285714285714</v>
      </c>
      <c r="D273" s="2">
        <v>0</v>
      </c>
      <c r="E273" s="2">
        <v>0</v>
      </c>
      <c r="F273" s="2">
        <v>0</v>
      </c>
      <c r="G273" s="3">
        <v>3.3333333333333335</v>
      </c>
      <c r="H273" s="2">
        <v>0</v>
      </c>
      <c r="I273" s="2">
        <v>0</v>
      </c>
      <c r="J273" s="2">
        <v>0</v>
      </c>
      <c r="K273" s="2">
        <v>0</v>
      </c>
      <c r="L273" s="2">
        <v>20</v>
      </c>
      <c r="M273" s="2">
        <v>0</v>
      </c>
      <c r="N273" s="2">
        <v>0</v>
      </c>
      <c r="O273" s="2">
        <v>0</v>
      </c>
      <c r="P273" s="3">
        <v>19.35483870967742</v>
      </c>
      <c r="Q273" s="3">
        <v>9.67741935483871</v>
      </c>
      <c r="R273" s="2">
        <v>0</v>
      </c>
      <c r="S273" s="3">
        <v>6.4516129032258061</v>
      </c>
      <c r="T273" s="3">
        <v>19.35483870967742</v>
      </c>
      <c r="U273" s="3">
        <v>28.571428571428569</v>
      </c>
      <c r="V273" s="3">
        <v>16.129032258064516</v>
      </c>
      <c r="W273" s="3">
        <v>6.666666666666667</v>
      </c>
      <c r="X273" s="2">
        <v>0</v>
      </c>
      <c r="Y273" s="2">
        <v>0</v>
      </c>
      <c r="Z273" s="2">
        <v>0</v>
      </c>
      <c r="AA273" s="3">
        <v>48.387096774193552</v>
      </c>
      <c r="AB273" s="3">
        <v>3.225806451612903</v>
      </c>
      <c r="AC273" s="2">
        <v>0</v>
      </c>
      <c r="AD273" s="2">
        <v>0</v>
      </c>
      <c r="AE273" s="2">
        <v>0</v>
      </c>
      <c r="AF273" s="3">
        <v>12.903225806451612</v>
      </c>
      <c r="AG273" s="3">
        <v>23.333333333333332</v>
      </c>
      <c r="AH273" s="3">
        <v>25.806451612903224</v>
      </c>
      <c r="AI273" s="2">
        <v>0</v>
      </c>
      <c r="AJ273" s="2">
        <v>0</v>
      </c>
      <c r="AK273" s="2">
        <v>0</v>
      </c>
      <c r="AL273" s="8"/>
      <c r="AM273" s="3">
        <v>10.92436974789916</v>
      </c>
      <c r="AN273" s="3">
        <v>2.1479713603818613</v>
      </c>
      <c r="AO273" s="3">
        <v>2.7624309392265194</v>
      </c>
      <c r="AP273" s="3">
        <v>17.289719626168225</v>
      </c>
      <c r="AQ273" s="9"/>
      <c r="AR273" s="3">
        <v>7.1713147410358573</v>
      </c>
      <c r="AS273" s="3">
        <v>7.4545454545454541</v>
      </c>
      <c r="AT273" s="9"/>
    </row>
    <row r="274" spans="1:46" x14ac:dyDescent="0.2">
      <c r="A274" s="10" t="s">
        <v>515</v>
      </c>
      <c r="B274" s="7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</row>
    <row r="275" spans="1:46" x14ac:dyDescent="0.2">
      <c r="A275" s="6" t="s">
        <v>276</v>
      </c>
      <c r="B275" s="7"/>
      <c r="C275" s="3">
        <v>14.285714285714285</v>
      </c>
      <c r="D275" s="3">
        <v>7.4074074074074066</v>
      </c>
      <c r="E275" s="3">
        <v>16.666666666666664</v>
      </c>
      <c r="F275" s="3">
        <v>16.666666666666664</v>
      </c>
      <c r="G275" s="3">
        <v>13.333333333333334</v>
      </c>
      <c r="H275" s="3">
        <v>23.333333333333332</v>
      </c>
      <c r="I275" s="3">
        <v>6.666666666666667</v>
      </c>
      <c r="J275" s="2">
        <v>30</v>
      </c>
      <c r="K275" s="3">
        <v>26.666666666666668</v>
      </c>
      <c r="L275" s="3">
        <v>23.333333333333332</v>
      </c>
      <c r="M275" s="2">
        <v>0</v>
      </c>
      <c r="N275" s="2">
        <v>20</v>
      </c>
      <c r="O275" s="3">
        <v>36.666666666666664</v>
      </c>
      <c r="P275" s="3">
        <v>6.4516129032258061</v>
      </c>
      <c r="Q275" s="3">
        <v>16.129032258064516</v>
      </c>
      <c r="R275" s="3">
        <v>26.666666666666668</v>
      </c>
      <c r="S275" s="3">
        <v>22.58064516129032</v>
      </c>
      <c r="T275" s="3">
        <v>22.58064516129032</v>
      </c>
      <c r="U275" s="3">
        <v>6.666666666666667</v>
      </c>
      <c r="V275" s="3">
        <v>29.032258064516132</v>
      </c>
      <c r="W275" s="2">
        <v>30</v>
      </c>
      <c r="X275" s="2">
        <v>30</v>
      </c>
      <c r="Y275" s="3">
        <v>23.333333333333332</v>
      </c>
      <c r="Z275" s="3">
        <v>23.333333333333332</v>
      </c>
      <c r="AA275" s="3">
        <v>19.35483870967742</v>
      </c>
      <c r="AB275" s="3">
        <v>6.4516129032258061</v>
      </c>
      <c r="AC275" s="2">
        <v>30</v>
      </c>
      <c r="AD275" s="2">
        <v>20</v>
      </c>
      <c r="AE275" s="3">
        <v>16.666666666666664</v>
      </c>
      <c r="AF275" s="3">
        <v>12.903225806451612</v>
      </c>
      <c r="AG275" s="2">
        <v>10</v>
      </c>
      <c r="AH275" s="3">
        <v>16.129032258064516</v>
      </c>
      <c r="AI275" s="3">
        <v>13.333333333333334</v>
      </c>
      <c r="AJ275" s="3">
        <v>23.333333333333332</v>
      </c>
      <c r="AK275" s="3">
        <v>23.333333333333332</v>
      </c>
      <c r="AL275" s="9"/>
      <c r="AM275" s="3">
        <v>12.033195020746888</v>
      </c>
      <c r="AN275" s="3">
        <v>21.479713603818613</v>
      </c>
      <c r="AO275" s="3">
        <v>24.861878453038674</v>
      </c>
      <c r="AP275" s="3">
        <v>16.822429906542055</v>
      </c>
      <c r="AQ275" s="9"/>
      <c r="AR275" s="3">
        <v>18.924302788844621</v>
      </c>
      <c r="AS275" s="3">
        <v>18.9873417721519</v>
      </c>
      <c r="AT275" s="9"/>
    </row>
    <row r="276" spans="1:46" x14ac:dyDescent="0.2">
      <c r="A276" s="6" t="s">
        <v>277</v>
      </c>
      <c r="B276" s="7"/>
      <c r="C276" s="3">
        <v>10.714285714285714</v>
      </c>
      <c r="D276" s="2">
        <v>0</v>
      </c>
      <c r="E276" s="3">
        <v>16.666666666666664</v>
      </c>
      <c r="F276" s="2">
        <v>30</v>
      </c>
      <c r="G276" s="3">
        <v>6.666666666666667</v>
      </c>
      <c r="H276" s="3">
        <v>16.666666666666664</v>
      </c>
      <c r="I276" s="2">
        <v>0</v>
      </c>
      <c r="J276" s="2">
        <v>10</v>
      </c>
      <c r="K276" s="3">
        <v>16.666666666666664</v>
      </c>
      <c r="L276" s="3">
        <v>3.3333333333333335</v>
      </c>
      <c r="M276" s="3">
        <v>6.4516129032258061</v>
      </c>
      <c r="N276" s="3">
        <v>6.666666666666667</v>
      </c>
      <c r="O276" s="3">
        <v>6.666666666666667</v>
      </c>
      <c r="P276" s="3">
        <v>3.225806451612903</v>
      </c>
      <c r="Q276" s="2">
        <v>0</v>
      </c>
      <c r="R276" s="2">
        <v>20</v>
      </c>
      <c r="S276" s="3">
        <v>9.67741935483871</v>
      </c>
      <c r="T276" s="3">
        <v>3.225806451612903</v>
      </c>
      <c r="U276" s="3">
        <v>6.666666666666667</v>
      </c>
      <c r="V276" s="2">
        <v>0</v>
      </c>
      <c r="W276" s="2">
        <v>10</v>
      </c>
      <c r="X276" s="3">
        <v>26.666666666666668</v>
      </c>
      <c r="Y276" s="3">
        <v>16.666666666666664</v>
      </c>
      <c r="Z276" s="3">
        <v>16.666666666666664</v>
      </c>
      <c r="AA276" s="3">
        <v>6.4516129032258061</v>
      </c>
      <c r="AB276" s="3">
        <v>3.225806451612903</v>
      </c>
      <c r="AC276" s="2">
        <v>20</v>
      </c>
      <c r="AD276" s="3">
        <v>16.666666666666664</v>
      </c>
      <c r="AE276" s="3">
        <v>13.333333333333334</v>
      </c>
      <c r="AF276" s="2">
        <v>0</v>
      </c>
      <c r="AG276" s="3">
        <v>3.3333333333333335</v>
      </c>
      <c r="AH276" s="3">
        <v>3.225806451612903</v>
      </c>
      <c r="AI276" s="3">
        <v>13.333333333333334</v>
      </c>
      <c r="AJ276" s="3">
        <v>16.666666666666664</v>
      </c>
      <c r="AK276" s="3">
        <v>23.333333333333332</v>
      </c>
      <c r="AL276" s="9"/>
      <c r="AM276" s="3">
        <v>4.5643153526970952</v>
      </c>
      <c r="AN276" s="3">
        <v>13.126491646778044</v>
      </c>
      <c r="AO276" s="3">
        <v>16.574585635359114</v>
      </c>
      <c r="AP276" s="3">
        <v>6.0747663551401869</v>
      </c>
      <c r="AQ276" s="9"/>
      <c r="AR276" s="3">
        <v>12.151394422310757</v>
      </c>
      <c r="AS276" s="3">
        <v>8.679927667269439</v>
      </c>
      <c r="AT276" s="9"/>
    </row>
    <row r="277" spans="1:46" x14ac:dyDescent="0.2">
      <c r="A277" s="6" t="s">
        <v>278</v>
      </c>
      <c r="B277" s="7"/>
      <c r="C277" s="3">
        <v>10.714285714285714</v>
      </c>
      <c r="D277" s="3">
        <v>22.222222222222221</v>
      </c>
      <c r="E277" s="3">
        <v>16.666666666666664</v>
      </c>
      <c r="F277" s="3">
        <v>6.666666666666667</v>
      </c>
      <c r="G277" s="3">
        <v>13.333333333333334</v>
      </c>
      <c r="H277" s="3">
        <v>13.333333333333334</v>
      </c>
      <c r="I277" s="2">
        <v>30</v>
      </c>
      <c r="J277" s="3">
        <v>13.333333333333334</v>
      </c>
      <c r="K277" s="3">
        <v>16.666666666666664</v>
      </c>
      <c r="L277" s="2">
        <v>20</v>
      </c>
      <c r="M277" s="3">
        <v>35.483870967741936</v>
      </c>
      <c r="N277" s="3">
        <v>13.333333333333334</v>
      </c>
      <c r="O277" s="3">
        <v>6.666666666666667</v>
      </c>
      <c r="P277" s="3">
        <v>29.032258064516132</v>
      </c>
      <c r="Q277" s="3">
        <v>19.35483870967742</v>
      </c>
      <c r="R277" s="3">
        <v>13.333333333333334</v>
      </c>
      <c r="S277" s="3">
        <v>29.032258064516132</v>
      </c>
      <c r="T277" s="3">
        <v>9.67741935483871</v>
      </c>
      <c r="U277" s="3">
        <v>13.333333333333334</v>
      </c>
      <c r="V277" s="3">
        <v>16.129032258064516</v>
      </c>
      <c r="W277" s="3">
        <v>13.333333333333334</v>
      </c>
      <c r="X277" s="3">
        <v>6.666666666666667</v>
      </c>
      <c r="Y277" s="2">
        <v>20</v>
      </c>
      <c r="Z277" s="3">
        <v>16.666666666666664</v>
      </c>
      <c r="AA277" s="3">
        <v>9.67741935483871</v>
      </c>
      <c r="AB277" s="3">
        <v>41.935483870967744</v>
      </c>
      <c r="AC277" s="3">
        <v>6.666666666666667</v>
      </c>
      <c r="AD277" s="3">
        <v>23.333333333333332</v>
      </c>
      <c r="AE277" s="3">
        <v>13.333333333333334</v>
      </c>
      <c r="AF277" s="3">
        <v>19.35483870967742</v>
      </c>
      <c r="AG277" s="3">
        <v>16.666666666666664</v>
      </c>
      <c r="AH277" s="3">
        <v>16.129032258064516</v>
      </c>
      <c r="AI277" s="3">
        <v>13.333333333333334</v>
      </c>
      <c r="AJ277" s="3">
        <v>16.666666666666664</v>
      </c>
      <c r="AK277" s="2">
        <v>10</v>
      </c>
      <c r="AL277" s="8"/>
      <c r="AM277" s="3">
        <v>22.821576763485478</v>
      </c>
      <c r="AN277" s="3">
        <v>14.797136038186157</v>
      </c>
      <c r="AO277" s="3">
        <v>11.602209944751381</v>
      </c>
      <c r="AP277" s="3">
        <v>19.158878504672895</v>
      </c>
      <c r="AQ277" s="9"/>
      <c r="AR277" s="3">
        <v>14.940239043824702</v>
      </c>
      <c r="AS277" s="3">
        <v>18.806509945750452</v>
      </c>
      <c r="AT277" s="9"/>
    </row>
    <row r="278" spans="1:46" x14ac:dyDescent="0.2">
      <c r="A278" s="6" t="s">
        <v>279</v>
      </c>
      <c r="B278" s="7"/>
      <c r="C278" s="3">
        <v>53.571428571428569</v>
      </c>
      <c r="D278" s="3">
        <v>62.962962962962962</v>
      </c>
      <c r="E278" s="3">
        <v>33.333333333333329</v>
      </c>
      <c r="F278" s="3">
        <v>46.666666666666664</v>
      </c>
      <c r="G278" s="3">
        <v>63.333333333333329</v>
      </c>
      <c r="H278" s="3">
        <v>36.666666666666664</v>
      </c>
      <c r="I278" s="3">
        <v>63.333333333333329</v>
      </c>
      <c r="J278" s="2">
        <v>30</v>
      </c>
      <c r="K278" s="3">
        <v>33.333333333333329</v>
      </c>
      <c r="L278" s="2">
        <v>40</v>
      </c>
      <c r="M278" s="3">
        <v>58.064516129032263</v>
      </c>
      <c r="N278" s="3">
        <v>36.666666666666664</v>
      </c>
      <c r="O278" s="3">
        <v>36.666666666666664</v>
      </c>
      <c r="P278" s="3">
        <v>51.612903225806448</v>
      </c>
      <c r="Q278" s="3">
        <v>58.064516129032263</v>
      </c>
      <c r="R278" s="3">
        <v>33.333333333333329</v>
      </c>
      <c r="S278" s="3">
        <v>32.258064516129032</v>
      </c>
      <c r="T278" s="3">
        <v>51.612903225806448</v>
      </c>
      <c r="U278" s="3">
        <v>46.666666666666664</v>
      </c>
      <c r="V278" s="3">
        <v>38.70967741935484</v>
      </c>
      <c r="W278" s="3">
        <v>33.333333333333329</v>
      </c>
      <c r="X278" s="3">
        <v>26.666666666666668</v>
      </c>
      <c r="Y278" s="3">
        <v>36.666666666666664</v>
      </c>
      <c r="Z278" s="3">
        <v>26.666666666666668</v>
      </c>
      <c r="AA278" s="3">
        <v>29.032258064516132</v>
      </c>
      <c r="AB278" s="3">
        <v>45.161290322580641</v>
      </c>
      <c r="AC278" s="3">
        <v>23.333333333333332</v>
      </c>
      <c r="AD278" s="2">
        <v>30</v>
      </c>
      <c r="AE278" s="2">
        <v>40</v>
      </c>
      <c r="AF278" s="3">
        <v>51.612903225806448</v>
      </c>
      <c r="AG278" s="3">
        <v>46.666666666666664</v>
      </c>
      <c r="AH278" s="3">
        <v>41.935483870967744</v>
      </c>
      <c r="AI278" s="3">
        <v>43.333333333333336</v>
      </c>
      <c r="AJ278" s="3">
        <v>43.333333333333336</v>
      </c>
      <c r="AK278" s="3">
        <v>43.333333333333336</v>
      </c>
      <c r="AL278" s="9"/>
      <c r="AM278" s="3">
        <v>51.452282157676343</v>
      </c>
      <c r="AN278" s="3">
        <v>40.095465393794747</v>
      </c>
      <c r="AO278" s="3">
        <v>36.464088397790057</v>
      </c>
      <c r="AP278" s="3">
        <v>39.252336448598129</v>
      </c>
      <c r="AQ278" s="9"/>
      <c r="AR278" s="3">
        <v>43.027888446215137</v>
      </c>
      <c r="AS278" s="3">
        <v>40.867992766726942</v>
      </c>
      <c r="AT278" s="9"/>
    </row>
    <row r="279" spans="1:46" x14ac:dyDescent="0.2">
      <c r="A279" s="6" t="s">
        <v>280</v>
      </c>
      <c r="B279" s="7"/>
      <c r="C279" s="3">
        <v>3.5714285714285712</v>
      </c>
      <c r="D279" s="3">
        <v>3.7037037037037033</v>
      </c>
      <c r="E279" s="3">
        <v>13.333333333333334</v>
      </c>
      <c r="F279" s="2">
        <v>0</v>
      </c>
      <c r="G279" s="2">
        <v>0</v>
      </c>
      <c r="H279" s="2">
        <v>10</v>
      </c>
      <c r="I279" s="2">
        <v>0</v>
      </c>
      <c r="J279" s="3">
        <v>6.666666666666667</v>
      </c>
      <c r="K279" s="3">
        <v>3.3333333333333335</v>
      </c>
      <c r="L279" s="2">
        <v>0</v>
      </c>
      <c r="M279" s="2">
        <v>0</v>
      </c>
      <c r="N279" s="2">
        <v>10</v>
      </c>
      <c r="O279" s="2">
        <v>10</v>
      </c>
      <c r="P279" s="2">
        <v>0</v>
      </c>
      <c r="Q279" s="2">
        <v>0</v>
      </c>
      <c r="R279" s="3">
        <v>3.3333333333333335</v>
      </c>
      <c r="S279" s="2">
        <v>0</v>
      </c>
      <c r="T279" s="2">
        <v>0</v>
      </c>
      <c r="U279" s="3">
        <v>6.666666666666667</v>
      </c>
      <c r="V279" s="2">
        <v>0</v>
      </c>
      <c r="W279" s="2">
        <v>0</v>
      </c>
      <c r="X279" s="3">
        <v>6.666666666666667</v>
      </c>
      <c r="Y279" s="2">
        <v>0</v>
      </c>
      <c r="Z279" s="3">
        <v>6.666666666666667</v>
      </c>
      <c r="AA279" s="2">
        <v>0</v>
      </c>
      <c r="AB279" s="2">
        <v>0</v>
      </c>
      <c r="AC279" s="3">
        <v>6.666666666666667</v>
      </c>
      <c r="AD279" s="2">
        <v>10</v>
      </c>
      <c r="AE279" s="3">
        <v>13.333333333333334</v>
      </c>
      <c r="AF279" s="3">
        <v>3.225806451612903</v>
      </c>
      <c r="AG279" s="2">
        <v>0</v>
      </c>
      <c r="AH279" s="2">
        <v>0</v>
      </c>
      <c r="AI279" s="3">
        <v>6.666666666666667</v>
      </c>
      <c r="AJ279" s="2">
        <v>0</v>
      </c>
      <c r="AK279" s="2">
        <v>0</v>
      </c>
      <c r="AL279" s="8"/>
      <c r="AM279" s="3">
        <v>1.2448132780082988</v>
      </c>
      <c r="AN279" s="3">
        <v>5.9665871121718377</v>
      </c>
      <c r="AO279" s="3">
        <v>3.3149171270718232</v>
      </c>
      <c r="AP279" s="3">
        <v>1.4018691588785046</v>
      </c>
      <c r="AQ279" s="9"/>
      <c r="AR279" s="3">
        <v>3.3864541832669319</v>
      </c>
      <c r="AS279" s="3">
        <v>3.6166365280289332</v>
      </c>
      <c r="AT279" s="9"/>
    </row>
    <row r="280" spans="1:46" x14ac:dyDescent="0.2">
      <c r="A280" s="6" t="s">
        <v>281</v>
      </c>
      <c r="B280" s="7"/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3">
        <v>3.3333333333333335</v>
      </c>
      <c r="K280" s="2">
        <v>0</v>
      </c>
      <c r="L280" s="2">
        <v>0</v>
      </c>
      <c r="M280" s="2">
        <v>0</v>
      </c>
      <c r="N280" s="3">
        <v>13.333333333333334</v>
      </c>
      <c r="O280" s="3">
        <v>3.3333333333333335</v>
      </c>
      <c r="P280" s="2">
        <v>0</v>
      </c>
      <c r="Q280" s="2">
        <v>0</v>
      </c>
      <c r="R280" s="3">
        <v>3.3333333333333335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3">
        <v>3.3333333333333335</v>
      </c>
      <c r="Y280" s="3">
        <v>3.3333333333333335</v>
      </c>
      <c r="Z280" s="3">
        <v>3.3333333333333335</v>
      </c>
      <c r="AA280" s="3">
        <v>3.225806451612903</v>
      </c>
      <c r="AB280" s="2">
        <v>0</v>
      </c>
      <c r="AC280" s="3">
        <v>6.666666666666667</v>
      </c>
      <c r="AD280" s="2">
        <v>0</v>
      </c>
      <c r="AE280" s="3">
        <v>3.3333333333333335</v>
      </c>
      <c r="AF280" s="2">
        <v>0</v>
      </c>
      <c r="AG280" s="2">
        <v>0</v>
      </c>
      <c r="AH280" s="2">
        <v>0</v>
      </c>
      <c r="AI280" s="3">
        <v>6.666666666666667</v>
      </c>
      <c r="AJ280" s="2">
        <v>0</v>
      </c>
      <c r="AK280" s="2">
        <v>0</v>
      </c>
      <c r="AL280" s="8"/>
      <c r="AM280" s="2">
        <v>0</v>
      </c>
      <c r="AN280" s="3">
        <v>2.1479713603818613</v>
      </c>
      <c r="AO280" s="3">
        <v>2.7624309392265194</v>
      </c>
      <c r="AP280" s="3">
        <v>0.93457943925233633</v>
      </c>
      <c r="AQ280" s="9"/>
      <c r="AR280" s="3">
        <v>1.593625498007968</v>
      </c>
      <c r="AS280" s="3">
        <v>1.4466546112115732</v>
      </c>
      <c r="AT280" s="9"/>
    </row>
    <row r="281" spans="1:46" x14ac:dyDescent="0.2">
      <c r="A281" s="6" t="s">
        <v>282</v>
      </c>
      <c r="B281" s="7"/>
      <c r="C281" s="2">
        <v>0</v>
      </c>
      <c r="D281" s="2">
        <v>0</v>
      </c>
      <c r="E281" s="3">
        <v>3.3333333333333335</v>
      </c>
      <c r="F281" s="2">
        <v>0</v>
      </c>
      <c r="G281" s="2">
        <v>0</v>
      </c>
      <c r="H281" s="2">
        <v>0</v>
      </c>
      <c r="I281" s="2">
        <v>0</v>
      </c>
      <c r="J281" s="3">
        <v>3.3333333333333335</v>
      </c>
      <c r="K281" s="3">
        <v>3.3333333333333335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3">
        <v>3.225806451612903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3">
        <v>6.666666666666667</v>
      </c>
      <c r="AA281" s="3">
        <v>3.225806451612903</v>
      </c>
      <c r="AB281" s="2">
        <v>0</v>
      </c>
      <c r="AC281" s="3">
        <v>6.666666666666667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3">
        <v>3.3333333333333335</v>
      </c>
      <c r="AJ281" s="2">
        <v>0</v>
      </c>
      <c r="AK281" s="2">
        <v>0</v>
      </c>
      <c r="AL281" s="8"/>
      <c r="AM281" s="2">
        <v>0</v>
      </c>
      <c r="AN281" s="3">
        <v>0.95465393794749409</v>
      </c>
      <c r="AO281" s="3">
        <v>1.6574585635359116</v>
      </c>
      <c r="AP281" s="3">
        <v>1.4018691588785046</v>
      </c>
      <c r="AQ281" s="9"/>
      <c r="AR281" s="3">
        <v>0.39840637450199201</v>
      </c>
      <c r="AS281" s="3">
        <v>1.4466546112115732</v>
      </c>
      <c r="AT281" s="9"/>
    </row>
    <row r="282" spans="1:46" x14ac:dyDescent="0.2">
      <c r="A282" s="6" t="s">
        <v>283</v>
      </c>
      <c r="B282" s="7"/>
      <c r="C282" s="2">
        <v>0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3">
        <v>3.3333333333333335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3">
        <v>3.225806451612903</v>
      </c>
      <c r="Q282" s="2">
        <v>0</v>
      </c>
      <c r="R282" s="2">
        <v>0</v>
      </c>
      <c r="S282" s="3">
        <v>3.225806451612903</v>
      </c>
      <c r="T282" s="2">
        <v>0</v>
      </c>
      <c r="U282" s="2">
        <v>0</v>
      </c>
      <c r="V282" s="2">
        <v>0</v>
      </c>
      <c r="W282" s="2">
        <v>10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8"/>
      <c r="AM282" s="3">
        <v>0.82987551867219922</v>
      </c>
      <c r="AN282" s="3">
        <v>0.23866348448687352</v>
      </c>
      <c r="AO282" s="2">
        <v>0</v>
      </c>
      <c r="AP282" s="3">
        <v>1.4018691588785046</v>
      </c>
      <c r="AQ282" s="9"/>
      <c r="AR282" s="3">
        <v>0.39840637450199201</v>
      </c>
      <c r="AS282" s="3">
        <v>0.72332730560578662</v>
      </c>
      <c r="AT282" s="9"/>
    </row>
    <row r="283" spans="1:46" x14ac:dyDescent="0.2">
      <c r="A283" s="6" t="s">
        <v>253</v>
      </c>
      <c r="B283" s="7"/>
      <c r="C283" s="2">
        <v>0</v>
      </c>
      <c r="D283" s="3">
        <v>3.7037037037037033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3">
        <v>6.666666666666667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3">
        <v>6.666666666666667</v>
      </c>
      <c r="AH283" s="2">
        <v>0</v>
      </c>
      <c r="AI283" s="2">
        <v>0</v>
      </c>
      <c r="AJ283" s="2">
        <v>0</v>
      </c>
      <c r="AK283" s="2">
        <v>0</v>
      </c>
      <c r="AL283" s="8"/>
      <c r="AM283" s="3">
        <v>1.2448132780082988</v>
      </c>
      <c r="AN283" s="2">
        <v>0</v>
      </c>
      <c r="AO283" s="2">
        <v>0</v>
      </c>
      <c r="AP283" s="3">
        <v>0.93457943925233633</v>
      </c>
      <c r="AQ283" s="9"/>
      <c r="AR283" s="3">
        <v>0.39840637450199201</v>
      </c>
      <c r="AS283" s="3">
        <v>0.54249547920433994</v>
      </c>
      <c r="AT283" s="9"/>
    </row>
    <row r="284" spans="1:46" x14ac:dyDescent="0.2">
      <c r="A284" s="6" t="s">
        <v>219</v>
      </c>
      <c r="B284" s="7"/>
      <c r="C284" s="3">
        <v>7.1428571428571423</v>
      </c>
      <c r="D284" s="2">
        <v>0</v>
      </c>
      <c r="E284" s="2">
        <v>0</v>
      </c>
      <c r="F284" s="2">
        <v>0</v>
      </c>
      <c r="G284" s="3">
        <v>3.3333333333333335</v>
      </c>
      <c r="H284" s="2">
        <v>0</v>
      </c>
      <c r="I284" s="2">
        <v>0</v>
      </c>
      <c r="J284" s="2">
        <v>0</v>
      </c>
      <c r="K284" s="2">
        <v>0</v>
      </c>
      <c r="L284" s="3">
        <v>13.333333333333334</v>
      </c>
      <c r="M284" s="2">
        <v>0</v>
      </c>
      <c r="N284" s="2">
        <v>0</v>
      </c>
      <c r="O284" s="2">
        <v>0</v>
      </c>
      <c r="P284" s="3">
        <v>6.4516129032258061</v>
      </c>
      <c r="Q284" s="3">
        <v>6.4516129032258061</v>
      </c>
      <c r="R284" s="2">
        <v>0</v>
      </c>
      <c r="S284" s="3">
        <v>3.225806451612903</v>
      </c>
      <c r="T284" s="3">
        <v>9.67741935483871</v>
      </c>
      <c r="U284" s="3">
        <v>13.333333333333334</v>
      </c>
      <c r="V284" s="3">
        <v>16.129032258064516</v>
      </c>
      <c r="W284" s="3">
        <v>3.3333333333333335</v>
      </c>
      <c r="X284" s="2">
        <v>0</v>
      </c>
      <c r="Y284" s="2">
        <v>0</v>
      </c>
      <c r="Z284" s="2">
        <v>0</v>
      </c>
      <c r="AA284" s="3">
        <v>29.032258064516132</v>
      </c>
      <c r="AB284" s="3">
        <v>3.225806451612903</v>
      </c>
      <c r="AC284" s="2">
        <v>0</v>
      </c>
      <c r="AD284" s="2">
        <v>0</v>
      </c>
      <c r="AE284" s="2">
        <v>0</v>
      </c>
      <c r="AF284" s="3">
        <v>12.903225806451612</v>
      </c>
      <c r="AG284" s="3">
        <v>16.666666666666664</v>
      </c>
      <c r="AH284" s="3">
        <v>22.58064516129032</v>
      </c>
      <c r="AI284" s="2">
        <v>0</v>
      </c>
      <c r="AJ284" s="2">
        <v>0</v>
      </c>
      <c r="AK284" s="2">
        <v>0</v>
      </c>
      <c r="AL284" s="8"/>
      <c r="AM284" s="3">
        <v>5.809128630705394</v>
      </c>
      <c r="AN284" s="3">
        <v>1.1933174224343674</v>
      </c>
      <c r="AO284" s="3">
        <v>2.7624309392265194</v>
      </c>
      <c r="AP284" s="3">
        <v>12.616822429906541</v>
      </c>
      <c r="AQ284" s="9"/>
      <c r="AR284" s="3">
        <v>4.7808764940239046</v>
      </c>
      <c r="AS284" s="3">
        <v>4.8824593128390594</v>
      </c>
      <c r="AT284" s="9"/>
    </row>
    <row r="285" spans="1:46" x14ac:dyDescent="0.2">
      <c r="A285" s="10" t="s">
        <v>516</v>
      </c>
      <c r="B285" s="7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</row>
    <row r="286" spans="1:46" x14ac:dyDescent="0.2">
      <c r="A286" s="6" t="s">
        <v>276</v>
      </c>
      <c r="B286" s="7"/>
      <c r="C286" s="3">
        <v>14.285714285714285</v>
      </c>
      <c r="D286" s="3">
        <v>7.4074074074074066</v>
      </c>
      <c r="E286" s="3">
        <v>16.666666666666664</v>
      </c>
      <c r="F286" s="3">
        <v>16.666666666666664</v>
      </c>
      <c r="G286" s="3">
        <v>13.333333333333334</v>
      </c>
      <c r="H286" s="3">
        <v>23.333333333333332</v>
      </c>
      <c r="I286" s="3">
        <v>6.666666666666667</v>
      </c>
      <c r="J286" s="2">
        <v>30</v>
      </c>
      <c r="K286" s="3">
        <v>26.666666666666668</v>
      </c>
      <c r="L286" s="3">
        <v>23.333333333333332</v>
      </c>
      <c r="M286" s="2">
        <v>0</v>
      </c>
      <c r="N286" s="2">
        <v>20</v>
      </c>
      <c r="O286" s="3">
        <v>36.666666666666664</v>
      </c>
      <c r="P286" s="3">
        <v>6.666666666666667</v>
      </c>
      <c r="Q286" s="3">
        <v>16.129032258064516</v>
      </c>
      <c r="R286" s="3">
        <v>26.666666666666668</v>
      </c>
      <c r="S286" s="3">
        <v>22.58064516129032</v>
      </c>
      <c r="T286" s="3">
        <v>29.032258064516132</v>
      </c>
      <c r="U286" s="3">
        <v>6.666666666666667</v>
      </c>
      <c r="V286" s="3">
        <v>29.032258064516132</v>
      </c>
      <c r="W286" s="2">
        <v>30</v>
      </c>
      <c r="X286" s="2">
        <v>30</v>
      </c>
      <c r="Y286" s="3">
        <v>23.333333333333332</v>
      </c>
      <c r="Z286" s="3">
        <v>23.333333333333332</v>
      </c>
      <c r="AA286" s="3">
        <v>19.35483870967742</v>
      </c>
      <c r="AB286" s="3">
        <v>6.4516129032258061</v>
      </c>
      <c r="AC286" s="2">
        <v>30</v>
      </c>
      <c r="AD286" s="2">
        <v>20</v>
      </c>
      <c r="AE286" s="3">
        <v>16.666666666666664</v>
      </c>
      <c r="AF286" s="3">
        <v>12.903225806451612</v>
      </c>
      <c r="AG286" s="2">
        <v>10</v>
      </c>
      <c r="AH286" s="3">
        <v>16.129032258064516</v>
      </c>
      <c r="AI286" s="3">
        <v>13.333333333333334</v>
      </c>
      <c r="AJ286" s="3">
        <v>23.333333333333332</v>
      </c>
      <c r="AK286" s="3">
        <v>23.333333333333332</v>
      </c>
      <c r="AL286" s="9"/>
      <c r="AM286" s="3">
        <v>12.083333333333334</v>
      </c>
      <c r="AN286" s="3">
        <v>21.957040572792362</v>
      </c>
      <c r="AO286" s="3">
        <v>24.861878453038674</v>
      </c>
      <c r="AP286" s="3">
        <v>16.822429906542055</v>
      </c>
      <c r="AQ286" s="9"/>
      <c r="AR286" s="3">
        <v>19.123505976095618</v>
      </c>
      <c r="AS286" s="3">
        <v>19.202898550724637</v>
      </c>
      <c r="AT286" s="9"/>
    </row>
    <row r="287" spans="1:46" x14ac:dyDescent="0.2">
      <c r="A287" s="6" t="s">
        <v>277</v>
      </c>
      <c r="B287" s="7"/>
      <c r="C287" s="3">
        <v>10.714285714285714</v>
      </c>
      <c r="D287" s="2">
        <v>0</v>
      </c>
      <c r="E287" s="3">
        <v>16.666666666666664</v>
      </c>
      <c r="F287" s="2">
        <v>30</v>
      </c>
      <c r="G287" s="3">
        <v>6.666666666666667</v>
      </c>
      <c r="H287" s="3">
        <v>16.666666666666664</v>
      </c>
      <c r="I287" s="3">
        <v>3.3333333333333335</v>
      </c>
      <c r="J287" s="2">
        <v>10</v>
      </c>
      <c r="K287" s="3">
        <v>16.666666666666664</v>
      </c>
      <c r="L287" s="3">
        <v>6.666666666666667</v>
      </c>
      <c r="M287" s="3">
        <v>3.225806451612903</v>
      </c>
      <c r="N287" s="3">
        <v>6.666666666666667</v>
      </c>
      <c r="O287" s="3">
        <v>6.666666666666667</v>
      </c>
      <c r="P287" s="3">
        <v>3.3333333333333335</v>
      </c>
      <c r="Q287" s="2">
        <v>0</v>
      </c>
      <c r="R287" s="2">
        <v>20</v>
      </c>
      <c r="S287" s="3">
        <v>9.67741935483871</v>
      </c>
      <c r="T287" s="3">
        <v>3.225806451612903</v>
      </c>
      <c r="U287" s="2">
        <v>10</v>
      </c>
      <c r="V287" s="2">
        <v>0</v>
      </c>
      <c r="W287" s="2">
        <v>10</v>
      </c>
      <c r="X287" s="3">
        <v>26.666666666666668</v>
      </c>
      <c r="Y287" s="3">
        <v>16.666666666666664</v>
      </c>
      <c r="Z287" s="3">
        <v>16.666666666666664</v>
      </c>
      <c r="AA287" s="3">
        <v>6.4516129032258061</v>
      </c>
      <c r="AB287" s="3">
        <v>3.225806451612903</v>
      </c>
      <c r="AC287" s="2">
        <v>20</v>
      </c>
      <c r="AD287" s="3">
        <v>16.666666666666664</v>
      </c>
      <c r="AE287" s="3">
        <v>13.333333333333334</v>
      </c>
      <c r="AF287" s="2">
        <v>0</v>
      </c>
      <c r="AG287" s="3">
        <v>6.666666666666667</v>
      </c>
      <c r="AH287" s="3">
        <v>3.225806451612903</v>
      </c>
      <c r="AI287" s="3">
        <v>13.333333333333334</v>
      </c>
      <c r="AJ287" s="3">
        <v>16.666666666666664</v>
      </c>
      <c r="AK287" s="3">
        <v>23.333333333333332</v>
      </c>
      <c r="AL287" s="9"/>
      <c r="AM287" s="2">
        <v>5</v>
      </c>
      <c r="AN287" s="3">
        <v>13.365155131264917</v>
      </c>
      <c r="AO287" s="3">
        <v>16.574585635359114</v>
      </c>
      <c r="AP287" s="3">
        <v>6.5420560747663545</v>
      </c>
      <c r="AQ287" s="9"/>
      <c r="AR287" s="3">
        <v>12.151394422310757</v>
      </c>
      <c r="AS287" s="3">
        <v>9.2391304347826075</v>
      </c>
      <c r="AT287" s="9"/>
    </row>
    <row r="288" spans="1:46" x14ac:dyDescent="0.2">
      <c r="A288" s="6" t="s">
        <v>278</v>
      </c>
      <c r="B288" s="7"/>
      <c r="C288" s="3">
        <v>14.285714285714285</v>
      </c>
      <c r="D288" s="3">
        <v>22.222222222222221</v>
      </c>
      <c r="E288" s="3">
        <v>16.666666666666664</v>
      </c>
      <c r="F288" s="3">
        <v>6.666666666666667</v>
      </c>
      <c r="G288" s="2">
        <v>20</v>
      </c>
      <c r="H288" s="3">
        <v>13.333333333333334</v>
      </c>
      <c r="I288" s="2">
        <v>30</v>
      </c>
      <c r="J288" s="3">
        <v>13.333333333333334</v>
      </c>
      <c r="K288" s="3">
        <v>16.666666666666664</v>
      </c>
      <c r="L288" s="3">
        <v>16.666666666666664</v>
      </c>
      <c r="M288" s="3">
        <v>54.838709677419352</v>
      </c>
      <c r="N288" s="3">
        <v>13.333333333333334</v>
      </c>
      <c r="O288" s="3">
        <v>6.666666666666667</v>
      </c>
      <c r="P288" s="3">
        <v>26.666666666666668</v>
      </c>
      <c r="Q288" s="3">
        <v>19.35483870967742</v>
      </c>
      <c r="R288" s="3">
        <v>13.333333333333334</v>
      </c>
      <c r="S288" s="3">
        <v>29.032258064516132</v>
      </c>
      <c r="T288" s="3">
        <v>6.4516129032258061</v>
      </c>
      <c r="U288" s="3">
        <v>13.333333333333334</v>
      </c>
      <c r="V288" s="3">
        <v>16.129032258064516</v>
      </c>
      <c r="W288" s="3">
        <v>13.333333333333334</v>
      </c>
      <c r="X288" s="3">
        <v>6.666666666666667</v>
      </c>
      <c r="Y288" s="2">
        <v>20</v>
      </c>
      <c r="Z288" s="3">
        <v>16.666666666666664</v>
      </c>
      <c r="AA288" s="3">
        <v>9.67741935483871</v>
      </c>
      <c r="AB288" s="3">
        <v>41.935483870967744</v>
      </c>
      <c r="AC288" s="3">
        <v>6.666666666666667</v>
      </c>
      <c r="AD288" s="3">
        <v>23.333333333333332</v>
      </c>
      <c r="AE288" s="3">
        <v>13.333333333333334</v>
      </c>
      <c r="AF288" s="3">
        <v>16.129032258064516</v>
      </c>
      <c r="AG288" s="3">
        <v>16.666666666666664</v>
      </c>
      <c r="AH288" s="3">
        <v>16.129032258064516</v>
      </c>
      <c r="AI288" s="3">
        <v>13.333333333333334</v>
      </c>
      <c r="AJ288" s="3">
        <v>16.666666666666664</v>
      </c>
      <c r="AK288" s="2">
        <v>10</v>
      </c>
      <c r="AL288" s="8"/>
      <c r="AM288" s="3">
        <v>25.416666666666664</v>
      </c>
      <c r="AN288" s="3">
        <v>14.797136038186157</v>
      </c>
      <c r="AO288" s="3">
        <v>11.602209944751381</v>
      </c>
      <c r="AP288" s="3">
        <v>18.691588785046729</v>
      </c>
      <c r="AQ288" s="9"/>
      <c r="AR288" s="3">
        <v>15.737051792828685</v>
      </c>
      <c r="AS288" s="3">
        <v>19.021739130434785</v>
      </c>
      <c r="AT288" s="9"/>
    </row>
    <row r="289" spans="1:46" x14ac:dyDescent="0.2">
      <c r="A289" s="6" t="s">
        <v>279</v>
      </c>
      <c r="B289" s="7"/>
      <c r="C289" s="2">
        <v>50</v>
      </c>
      <c r="D289" s="3">
        <v>62.962962962962962</v>
      </c>
      <c r="E289" s="3">
        <v>33.333333333333329</v>
      </c>
      <c r="F289" s="3">
        <v>46.666666666666664</v>
      </c>
      <c r="G289" s="3">
        <v>46.666666666666664</v>
      </c>
      <c r="H289" s="3">
        <v>36.666666666666664</v>
      </c>
      <c r="I289" s="2">
        <v>60</v>
      </c>
      <c r="J289" s="2">
        <v>30</v>
      </c>
      <c r="K289" s="3">
        <v>33.333333333333329</v>
      </c>
      <c r="L289" s="2">
        <v>40</v>
      </c>
      <c r="M289" s="3">
        <v>41.935483870967744</v>
      </c>
      <c r="N289" s="3">
        <v>36.666666666666664</v>
      </c>
      <c r="O289" s="3">
        <v>36.666666666666664</v>
      </c>
      <c r="P289" s="3">
        <v>53.333333333333336</v>
      </c>
      <c r="Q289" s="3">
        <v>58.064516129032263</v>
      </c>
      <c r="R289" s="3">
        <v>33.333333333333329</v>
      </c>
      <c r="S289" s="3">
        <v>32.258064516129032</v>
      </c>
      <c r="T289" s="3">
        <v>51.612903225806448</v>
      </c>
      <c r="U289" s="3">
        <v>46.666666666666664</v>
      </c>
      <c r="V289" s="3">
        <v>38.70967741935484</v>
      </c>
      <c r="W289" s="3">
        <v>33.333333333333329</v>
      </c>
      <c r="X289" s="3">
        <v>26.666666666666668</v>
      </c>
      <c r="Y289" s="3">
        <v>36.666666666666664</v>
      </c>
      <c r="Z289" s="3">
        <v>26.666666666666668</v>
      </c>
      <c r="AA289" s="3">
        <v>29.032258064516132</v>
      </c>
      <c r="AB289" s="3">
        <v>45.161290322580641</v>
      </c>
      <c r="AC289" s="3">
        <v>23.333333333333332</v>
      </c>
      <c r="AD289" s="2">
        <v>30</v>
      </c>
      <c r="AE289" s="2">
        <v>40</v>
      </c>
      <c r="AF289" s="3">
        <v>51.612903225806448</v>
      </c>
      <c r="AG289" s="2">
        <v>40</v>
      </c>
      <c r="AH289" s="3">
        <v>41.935483870967744</v>
      </c>
      <c r="AI289" s="3">
        <v>43.333333333333336</v>
      </c>
      <c r="AJ289" s="3">
        <v>43.333333333333336</v>
      </c>
      <c r="AK289" s="3">
        <v>43.333333333333336</v>
      </c>
      <c r="AL289" s="9"/>
      <c r="AM289" s="3">
        <v>47.5</v>
      </c>
      <c r="AN289" s="3">
        <v>39.618138424821005</v>
      </c>
      <c r="AO289" s="3">
        <v>36.464088397790057</v>
      </c>
      <c r="AP289" s="3">
        <v>38.31775700934579</v>
      </c>
      <c r="AQ289" s="9"/>
      <c r="AR289" s="3">
        <v>41.43426294820717</v>
      </c>
      <c r="AS289" s="3">
        <v>39.855072463768117</v>
      </c>
      <c r="AT289" s="9"/>
    </row>
    <row r="290" spans="1:46" x14ac:dyDescent="0.2">
      <c r="A290" s="6" t="s">
        <v>280</v>
      </c>
      <c r="B290" s="7"/>
      <c r="C290" s="3">
        <v>3.5714285714285712</v>
      </c>
      <c r="D290" s="3">
        <v>3.7037037037037033</v>
      </c>
      <c r="E290" s="3">
        <v>13.333333333333334</v>
      </c>
      <c r="F290" s="2">
        <v>0</v>
      </c>
      <c r="G290" s="3">
        <v>3.3333333333333335</v>
      </c>
      <c r="H290" s="2">
        <v>10</v>
      </c>
      <c r="I290" s="2">
        <v>0</v>
      </c>
      <c r="J290" s="3">
        <v>6.666666666666667</v>
      </c>
      <c r="K290" s="3">
        <v>3.3333333333333335</v>
      </c>
      <c r="L290" s="2">
        <v>0</v>
      </c>
      <c r="M290" s="2">
        <v>0</v>
      </c>
      <c r="N290" s="2">
        <v>10</v>
      </c>
      <c r="O290" s="2">
        <v>10</v>
      </c>
      <c r="P290" s="2">
        <v>0</v>
      </c>
      <c r="Q290" s="2">
        <v>0</v>
      </c>
      <c r="R290" s="3">
        <v>3.3333333333333335</v>
      </c>
      <c r="S290" s="2">
        <v>0</v>
      </c>
      <c r="T290" s="2">
        <v>0</v>
      </c>
      <c r="U290" s="3">
        <v>3.3333333333333335</v>
      </c>
      <c r="V290" s="2">
        <v>0</v>
      </c>
      <c r="W290" s="2">
        <v>0</v>
      </c>
      <c r="X290" s="3">
        <v>6.666666666666667</v>
      </c>
      <c r="Y290" s="2">
        <v>0</v>
      </c>
      <c r="Z290" s="3">
        <v>6.666666666666667</v>
      </c>
      <c r="AA290" s="2">
        <v>0</v>
      </c>
      <c r="AB290" s="2">
        <v>0</v>
      </c>
      <c r="AC290" s="3">
        <v>6.666666666666667</v>
      </c>
      <c r="AD290" s="2">
        <v>10</v>
      </c>
      <c r="AE290" s="3">
        <v>13.333333333333334</v>
      </c>
      <c r="AF290" s="3">
        <v>3.225806451612903</v>
      </c>
      <c r="AG290" s="2">
        <v>0</v>
      </c>
      <c r="AH290" s="2">
        <v>0</v>
      </c>
      <c r="AI290" s="3">
        <v>6.666666666666667</v>
      </c>
      <c r="AJ290" s="2">
        <v>0</v>
      </c>
      <c r="AK290" s="2">
        <v>0</v>
      </c>
      <c r="AL290" s="8"/>
      <c r="AM290" s="3">
        <v>1.25</v>
      </c>
      <c r="AN290" s="3">
        <v>5.9665871121718377</v>
      </c>
      <c r="AO290" s="3">
        <v>3.3149171270718232</v>
      </c>
      <c r="AP290" s="3">
        <v>1.4018691588785046</v>
      </c>
      <c r="AQ290" s="9"/>
      <c r="AR290" s="3">
        <v>3.5856573705179287</v>
      </c>
      <c r="AS290" s="3">
        <v>3.4420289855072466</v>
      </c>
      <c r="AT290" s="9"/>
    </row>
    <row r="291" spans="1:46" x14ac:dyDescent="0.2">
      <c r="A291" s="6" t="s">
        <v>281</v>
      </c>
      <c r="B291" s="7"/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3">
        <v>3.3333333333333335</v>
      </c>
      <c r="K291" s="2">
        <v>0</v>
      </c>
      <c r="L291" s="2">
        <v>0</v>
      </c>
      <c r="M291" s="2">
        <v>0</v>
      </c>
      <c r="N291" s="3">
        <v>13.333333333333334</v>
      </c>
      <c r="O291" s="3">
        <v>3.3333333333333335</v>
      </c>
      <c r="P291" s="2">
        <v>0</v>
      </c>
      <c r="Q291" s="2">
        <v>0</v>
      </c>
      <c r="R291" s="3">
        <v>3.3333333333333335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3">
        <v>3.3333333333333335</v>
      </c>
      <c r="Y291" s="3">
        <v>3.3333333333333335</v>
      </c>
      <c r="Z291" s="3">
        <v>3.3333333333333335</v>
      </c>
      <c r="AA291" s="3">
        <v>3.225806451612903</v>
      </c>
      <c r="AB291" s="2">
        <v>0</v>
      </c>
      <c r="AC291" s="3">
        <v>6.666666666666667</v>
      </c>
      <c r="AD291" s="2">
        <v>0</v>
      </c>
      <c r="AE291" s="3">
        <v>3.3333333333333335</v>
      </c>
      <c r="AF291" s="2">
        <v>0</v>
      </c>
      <c r="AG291" s="3">
        <v>3.3333333333333335</v>
      </c>
      <c r="AH291" s="2">
        <v>0</v>
      </c>
      <c r="AI291" s="3">
        <v>6.666666666666667</v>
      </c>
      <c r="AJ291" s="2">
        <v>0</v>
      </c>
      <c r="AK291" s="2">
        <v>0</v>
      </c>
      <c r="AL291" s="8"/>
      <c r="AM291" s="2">
        <v>0</v>
      </c>
      <c r="AN291" s="3">
        <v>2.1479713603818613</v>
      </c>
      <c r="AO291" s="3">
        <v>2.7624309392265194</v>
      </c>
      <c r="AP291" s="3">
        <v>1.4018691588785046</v>
      </c>
      <c r="AQ291" s="9"/>
      <c r="AR291" s="3">
        <v>1.7928286852589643</v>
      </c>
      <c r="AS291" s="3">
        <v>1.4492753623188406</v>
      </c>
      <c r="AT291" s="9"/>
    </row>
    <row r="292" spans="1:46" x14ac:dyDescent="0.2">
      <c r="A292" s="6" t="s">
        <v>282</v>
      </c>
      <c r="B292" s="7"/>
      <c r="C292" s="2">
        <v>0</v>
      </c>
      <c r="D292" s="2">
        <v>0</v>
      </c>
      <c r="E292" s="3">
        <v>3.3333333333333335</v>
      </c>
      <c r="F292" s="2">
        <v>0</v>
      </c>
      <c r="G292" s="3">
        <v>6.666666666666667</v>
      </c>
      <c r="H292" s="2">
        <v>0</v>
      </c>
      <c r="I292" s="2">
        <v>0</v>
      </c>
      <c r="J292" s="3">
        <v>3.3333333333333335</v>
      </c>
      <c r="K292" s="3">
        <v>3.3333333333333335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3">
        <v>6.666666666666667</v>
      </c>
      <c r="AA292" s="3">
        <v>3.225806451612903</v>
      </c>
      <c r="AB292" s="2">
        <v>0</v>
      </c>
      <c r="AC292" s="3">
        <v>6.666666666666667</v>
      </c>
      <c r="AD292" s="2">
        <v>0</v>
      </c>
      <c r="AE292" s="2">
        <v>0</v>
      </c>
      <c r="AF292" s="3">
        <v>3.225806451612903</v>
      </c>
      <c r="AG292" s="2">
        <v>0</v>
      </c>
      <c r="AH292" s="2">
        <v>0</v>
      </c>
      <c r="AI292" s="3">
        <v>3.3333333333333335</v>
      </c>
      <c r="AJ292" s="2">
        <v>0</v>
      </c>
      <c r="AK292" s="2">
        <v>0</v>
      </c>
      <c r="AL292" s="8"/>
      <c r="AM292" s="3">
        <v>0.83333333333333337</v>
      </c>
      <c r="AN292" s="3">
        <v>0.71599045346062051</v>
      </c>
      <c r="AO292" s="3">
        <v>1.6574585635359116</v>
      </c>
      <c r="AP292" s="3">
        <v>1.8691588785046727</v>
      </c>
      <c r="AQ292" s="9"/>
      <c r="AR292" s="3">
        <v>0.79681274900398402</v>
      </c>
      <c r="AS292" s="3">
        <v>1.4492753623188406</v>
      </c>
      <c r="AT292" s="9"/>
    </row>
    <row r="293" spans="1:46" x14ac:dyDescent="0.2">
      <c r="A293" s="6" t="s">
        <v>283</v>
      </c>
      <c r="B293" s="7"/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3">
        <v>3.3333333333333335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3">
        <v>3.3333333333333335</v>
      </c>
      <c r="Q293" s="2">
        <v>0</v>
      </c>
      <c r="R293" s="2">
        <v>0</v>
      </c>
      <c r="S293" s="3">
        <v>3.225806451612903</v>
      </c>
      <c r="T293" s="2">
        <v>0</v>
      </c>
      <c r="U293" s="2">
        <v>0</v>
      </c>
      <c r="V293" s="2">
        <v>0</v>
      </c>
      <c r="W293" s="2">
        <v>10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8"/>
      <c r="AM293" s="3">
        <v>0.83333333333333337</v>
      </c>
      <c r="AN293" s="3">
        <v>0.23866348448687352</v>
      </c>
      <c r="AO293" s="2">
        <v>0</v>
      </c>
      <c r="AP293" s="3">
        <v>1.4018691588785046</v>
      </c>
      <c r="AQ293" s="9"/>
      <c r="AR293" s="3">
        <v>0.39840637450199201</v>
      </c>
      <c r="AS293" s="3">
        <v>0.72463768115942029</v>
      </c>
      <c r="AT293" s="9"/>
    </row>
    <row r="294" spans="1:46" x14ac:dyDescent="0.2">
      <c r="A294" s="6" t="s">
        <v>253</v>
      </c>
      <c r="B294" s="7"/>
      <c r="C294" s="2">
        <v>0</v>
      </c>
      <c r="D294" s="3">
        <v>3.7037037037037033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3">
        <v>3.3333333333333335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3">
        <v>6.666666666666667</v>
      </c>
      <c r="AH294" s="2">
        <v>0</v>
      </c>
      <c r="AI294" s="2">
        <v>0</v>
      </c>
      <c r="AJ294" s="2">
        <v>0</v>
      </c>
      <c r="AK294" s="2">
        <v>0</v>
      </c>
      <c r="AL294" s="8"/>
      <c r="AM294" s="3">
        <v>0.83333333333333337</v>
      </c>
      <c r="AN294" s="2">
        <v>0</v>
      </c>
      <c r="AO294" s="2">
        <v>0</v>
      </c>
      <c r="AP294" s="3">
        <v>0.93457943925233633</v>
      </c>
      <c r="AQ294" s="9"/>
      <c r="AR294" s="3">
        <v>0.19920318725099601</v>
      </c>
      <c r="AS294" s="3">
        <v>0.54347826086956519</v>
      </c>
      <c r="AT294" s="9"/>
    </row>
    <row r="295" spans="1:46" x14ac:dyDescent="0.2">
      <c r="A295" s="6" t="s">
        <v>219</v>
      </c>
      <c r="B295" s="7"/>
      <c r="C295" s="3">
        <v>7.1428571428571423</v>
      </c>
      <c r="D295" s="2">
        <v>0</v>
      </c>
      <c r="E295" s="2">
        <v>0</v>
      </c>
      <c r="F295" s="2">
        <v>0</v>
      </c>
      <c r="G295" s="3">
        <v>3.3333333333333335</v>
      </c>
      <c r="H295" s="2">
        <v>0</v>
      </c>
      <c r="I295" s="2">
        <v>0</v>
      </c>
      <c r="J295" s="2">
        <v>0</v>
      </c>
      <c r="K295" s="2">
        <v>0</v>
      </c>
      <c r="L295" s="3">
        <v>13.333333333333334</v>
      </c>
      <c r="M295" s="2">
        <v>0</v>
      </c>
      <c r="N295" s="2">
        <v>0</v>
      </c>
      <c r="O295" s="2">
        <v>0</v>
      </c>
      <c r="P295" s="3">
        <v>6.666666666666667</v>
      </c>
      <c r="Q295" s="3">
        <v>6.4516129032258061</v>
      </c>
      <c r="R295" s="2">
        <v>0</v>
      </c>
      <c r="S295" s="3">
        <v>3.225806451612903</v>
      </c>
      <c r="T295" s="3">
        <v>9.67741935483871</v>
      </c>
      <c r="U295" s="3">
        <v>16.666666666666664</v>
      </c>
      <c r="V295" s="3">
        <v>16.129032258064516</v>
      </c>
      <c r="W295" s="3">
        <v>3.3333333333333335</v>
      </c>
      <c r="X295" s="2">
        <v>0</v>
      </c>
      <c r="Y295" s="2">
        <v>0</v>
      </c>
      <c r="Z295" s="2">
        <v>0</v>
      </c>
      <c r="AA295" s="3">
        <v>29.032258064516132</v>
      </c>
      <c r="AB295" s="3">
        <v>3.225806451612903</v>
      </c>
      <c r="AC295" s="2">
        <v>0</v>
      </c>
      <c r="AD295" s="2">
        <v>0</v>
      </c>
      <c r="AE295" s="2">
        <v>0</v>
      </c>
      <c r="AF295" s="3">
        <v>12.903225806451612</v>
      </c>
      <c r="AG295" s="3">
        <v>16.666666666666664</v>
      </c>
      <c r="AH295" s="3">
        <v>22.58064516129032</v>
      </c>
      <c r="AI295" s="2">
        <v>0</v>
      </c>
      <c r="AJ295" s="2">
        <v>0</v>
      </c>
      <c r="AK295" s="2">
        <v>0</v>
      </c>
      <c r="AL295" s="8"/>
      <c r="AM295" s="3">
        <v>6.25</v>
      </c>
      <c r="AN295" s="3">
        <v>1.1933174224343674</v>
      </c>
      <c r="AO295" s="3">
        <v>2.7624309392265194</v>
      </c>
      <c r="AP295" s="3">
        <v>12.616822429906541</v>
      </c>
      <c r="AQ295" s="9"/>
      <c r="AR295" s="3">
        <v>4.7808764940239046</v>
      </c>
      <c r="AS295" s="3">
        <v>5.0724637681159424</v>
      </c>
      <c r="AT295" s="9"/>
    </row>
    <row r="296" spans="1:46" x14ac:dyDescent="0.2">
      <c r="A296" s="10" t="s">
        <v>517</v>
      </c>
      <c r="B296" s="7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</row>
    <row r="297" spans="1:46" x14ac:dyDescent="0.2">
      <c r="A297" s="6" t="s">
        <v>276</v>
      </c>
      <c r="B297" s="7"/>
      <c r="C297" s="3">
        <v>14.285714285714285</v>
      </c>
      <c r="D297" s="3">
        <v>7.4074074074074066</v>
      </c>
      <c r="E297" s="3">
        <v>16.666666666666664</v>
      </c>
      <c r="F297" s="2">
        <v>20</v>
      </c>
      <c r="G297" s="3">
        <v>13.333333333333334</v>
      </c>
      <c r="H297" s="3">
        <v>23.333333333333332</v>
      </c>
      <c r="I297" s="3">
        <v>6.666666666666667</v>
      </c>
      <c r="J297" s="2">
        <v>30</v>
      </c>
      <c r="K297" s="3">
        <v>26.666666666666668</v>
      </c>
      <c r="L297" s="3">
        <v>23.333333333333332</v>
      </c>
      <c r="M297" s="2">
        <v>0</v>
      </c>
      <c r="N297" s="2">
        <v>20</v>
      </c>
      <c r="O297" s="3">
        <v>36.666666666666664</v>
      </c>
      <c r="P297" s="3">
        <v>6.4516129032258061</v>
      </c>
      <c r="Q297" s="3">
        <v>16.129032258064516</v>
      </c>
      <c r="R297" s="3">
        <v>26.666666666666668</v>
      </c>
      <c r="S297" s="3">
        <v>22.58064516129032</v>
      </c>
      <c r="T297" s="3">
        <v>25.806451612903224</v>
      </c>
      <c r="U297" s="3">
        <v>6.8965517241379306</v>
      </c>
      <c r="V297" s="3">
        <v>29.032258064516132</v>
      </c>
      <c r="W297" s="3">
        <v>33.333333333333329</v>
      </c>
      <c r="X297" s="2">
        <v>30</v>
      </c>
      <c r="Y297" s="3">
        <v>23.333333333333332</v>
      </c>
      <c r="Z297" s="3">
        <v>23.333333333333332</v>
      </c>
      <c r="AA297" s="3">
        <v>19.35483870967742</v>
      </c>
      <c r="AB297" s="3">
        <v>3.4482758620689653</v>
      </c>
      <c r="AC297" s="2">
        <v>30</v>
      </c>
      <c r="AD297" s="2">
        <v>20</v>
      </c>
      <c r="AE297" s="3">
        <v>16.666666666666664</v>
      </c>
      <c r="AF297" s="3">
        <v>12.903225806451612</v>
      </c>
      <c r="AG297" s="3">
        <v>10.714285714285714</v>
      </c>
      <c r="AH297" s="3">
        <v>16.129032258064516</v>
      </c>
      <c r="AI297" s="3">
        <v>13.333333333333334</v>
      </c>
      <c r="AJ297" s="3">
        <v>23.333333333333332</v>
      </c>
      <c r="AK297" s="3">
        <v>23.333333333333332</v>
      </c>
      <c r="AL297" s="9"/>
      <c r="AM297" s="3">
        <v>12.083333333333334</v>
      </c>
      <c r="AN297" s="3">
        <v>21.957040572792362</v>
      </c>
      <c r="AO297" s="3">
        <v>24.861878453038674</v>
      </c>
      <c r="AP297" s="3">
        <v>17.142857142857142</v>
      </c>
      <c r="AQ297" s="9"/>
      <c r="AR297" s="3">
        <v>18.837675350701403</v>
      </c>
      <c r="AS297" s="3">
        <v>19.600725952813068</v>
      </c>
      <c r="AT297" s="9"/>
    </row>
    <row r="298" spans="1:46" x14ac:dyDescent="0.2">
      <c r="A298" s="6" t="s">
        <v>277</v>
      </c>
      <c r="B298" s="7"/>
      <c r="C298" s="3">
        <v>10.714285714285714</v>
      </c>
      <c r="D298" s="2">
        <v>0</v>
      </c>
      <c r="E298" s="3">
        <v>16.666666666666664</v>
      </c>
      <c r="F298" s="2">
        <v>30</v>
      </c>
      <c r="G298" s="3">
        <v>6.666666666666667</v>
      </c>
      <c r="H298" s="3">
        <v>16.666666666666664</v>
      </c>
      <c r="I298" s="2">
        <v>0</v>
      </c>
      <c r="J298" s="2">
        <v>10</v>
      </c>
      <c r="K298" s="3">
        <v>16.666666666666664</v>
      </c>
      <c r="L298" s="3">
        <v>3.3333333333333335</v>
      </c>
      <c r="M298" s="2">
        <v>0</v>
      </c>
      <c r="N298" s="3">
        <v>6.666666666666667</v>
      </c>
      <c r="O298" s="3">
        <v>6.666666666666667</v>
      </c>
      <c r="P298" s="3">
        <v>3.225806451612903</v>
      </c>
      <c r="Q298" s="2">
        <v>0</v>
      </c>
      <c r="R298" s="2">
        <v>20</v>
      </c>
      <c r="S298" s="3">
        <v>9.67741935483871</v>
      </c>
      <c r="T298" s="3">
        <v>3.225806451612903</v>
      </c>
      <c r="U298" s="3">
        <v>10.344827586206897</v>
      </c>
      <c r="V298" s="2">
        <v>0</v>
      </c>
      <c r="W298" s="2">
        <v>10</v>
      </c>
      <c r="X298" s="3">
        <v>26.666666666666668</v>
      </c>
      <c r="Y298" s="3">
        <v>16.666666666666664</v>
      </c>
      <c r="Z298" s="3">
        <v>16.666666666666664</v>
      </c>
      <c r="AA298" s="3">
        <v>6.4516129032258061</v>
      </c>
      <c r="AB298" s="3">
        <v>3.4482758620689653</v>
      </c>
      <c r="AC298" s="2">
        <v>20</v>
      </c>
      <c r="AD298" s="2">
        <v>20</v>
      </c>
      <c r="AE298" s="3">
        <v>13.333333333333334</v>
      </c>
      <c r="AF298" s="2">
        <v>0</v>
      </c>
      <c r="AG298" s="3">
        <v>3.5714285714285712</v>
      </c>
      <c r="AH298" s="3">
        <v>3.225806451612903</v>
      </c>
      <c r="AI298" s="3">
        <v>13.333333333333334</v>
      </c>
      <c r="AJ298" s="3">
        <v>16.666666666666664</v>
      </c>
      <c r="AK298" s="3">
        <v>23.333333333333332</v>
      </c>
      <c r="AL298" s="9"/>
      <c r="AM298" s="3">
        <v>4.1666666666666661</v>
      </c>
      <c r="AN298" s="3">
        <v>13.365155131264917</v>
      </c>
      <c r="AO298" s="3">
        <v>16.574585635359114</v>
      </c>
      <c r="AP298" s="3">
        <v>6.1904761904761907</v>
      </c>
      <c r="AQ298" s="9"/>
      <c r="AR298" s="3">
        <v>12.024048096192384</v>
      </c>
      <c r="AS298" s="3">
        <v>8.8929219600725951</v>
      </c>
      <c r="AT298" s="9"/>
    </row>
    <row r="299" spans="1:46" x14ac:dyDescent="0.2">
      <c r="A299" s="6" t="s">
        <v>278</v>
      </c>
      <c r="B299" s="7"/>
      <c r="C299" s="3">
        <v>10.714285714285714</v>
      </c>
      <c r="D299" s="3">
        <v>22.222222222222221</v>
      </c>
      <c r="E299" s="3">
        <v>16.666666666666664</v>
      </c>
      <c r="F299" s="3">
        <v>6.666666666666667</v>
      </c>
      <c r="G299" s="3">
        <v>16.666666666666664</v>
      </c>
      <c r="H299" s="3">
        <v>13.333333333333334</v>
      </c>
      <c r="I299" s="2">
        <v>30</v>
      </c>
      <c r="J299" s="3">
        <v>13.333333333333334</v>
      </c>
      <c r="K299" s="3">
        <v>16.666666666666664</v>
      </c>
      <c r="L299" s="2">
        <v>20</v>
      </c>
      <c r="M299" s="3">
        <v>48.387096774193552</v>
      </c>
      <c r="N299" s="3">
        <v>13.333333333333334</v>
      </c>
      <c r="O299" s="3">
        <v>6.666666666666667</v>
      </c>
      <c r="P299" s="3">
        <v>29.032258064516132</v>
      </c>
      <c r="Q299" s="3">
        <v>19.35483870967742</v>
      </c>
      <c r="R299" s="3">
        <v>13.333333333333334</v>
      </c>
      <c r="S299" s="3">
        <v>29.032258064516132</v>
      </c>
      <c r="T299" s="3">
        <v>9.67741935483871</v>
      </c>
      <c r="U299" s="3">
        <v>10.344827586206897</v>
      </c>
      <c r="V299" s="3">
        <v>16.129032258064516</v>
      </c>
      <c r="W299" s="3">
        <v>13.333333333333334</v>
      </c>
      <c r="X299" s="3">
        <v>6.666666666666667</v>
      </c>
      <c r="Y299" s="2">
        <v>20</v>
      </c>
      <c r="Z299" s="3">
        <v>16.666666666666664</v>
      </c>
      <c r="AA299" s="3">
        <v>9.67741935483871</v>
      </c>
      <c r="AB299" s="3">
        <v>41.379310344827587</v>
      </c>
      <c r="AC299" s="3">
        <v>6.666666666666667</v>
      </c>
      <c r="AD299" s="3">
        <v>23.333333333333332</v>
      </c>
      <c r="AE299" s="3">
        <v>13.333333333333334</v>
      </c>
      <c r="AF299" s="3">
        <v>16.129032258064516</v>
      </c>
      <c r="AG299" s="3">
        <v>17.857142857142858</v>
      </c>
      <c r="AH299" s="3">
        <v>16.129032258064516</v>
      </c>
      <c r="AI299" s="3">
        <v>13.333333333333334</v>
      </c>
      <c r="AJ299" s="3">
        <v>16.666666666666664</v>
      </c>
      <c r="AK299" s="2">
        <v>10</v>
      </c>
      <c r="AL299" s="8"/>
      <c r="AM299" s="3">
        <v>24.583333333333332</v>
      </c>
      <c r="AN299" s="3">
        <v>14.797136038186157</v>
      </c>
      <c r="AO299" s="3">
        <v>11.602209944751381</v>
      </c>
      <c r="AP299" s="3">
        <v>18.571428571428573</v>
      </c>
      <c r="AQ299" s="9"/>
      <c r="AR299" s="3">
        <v>15.831663326653306</v>
      </c>
      <c r="AS299" s="3">
        <v>18.511796733212339</v>
      </c>
      <c r="AT299" s="9"/>
    </row>
    <row r="300" spans="1:46" x14ac:dyDescent="0.2">
      <c r="A300" s="6" t="s">
        <v>279</v>
      </c>
      <c r="B300" s="7"/>
      <c r="C300" s="3">
        <v>53.571428571428569</v>
      </c>
      <c r="D300" s="3">
        <v>62.962962962962962</v>
      </c>
      <c r="E300" s="3">
        <v>33.333333333333329</v>
      </c>
      <c r="F300" s="3">
        <v>43.333333333333336</v>
      </c>
      <c r="G300" s="3">
        <v>53.333333333333336</v>
      </c>
      <c r="H300" s="3">
        <v>36.666666666666664</v>
      </c>
      <c r="I300" s="3">
        <v>63.333333333333329</v>
      </c>
      <c r="J300" s="2">
        <v>30</v>
      </c>
      <c r="K300" s="3">
        <v>33.333333333333329</v>
      </c>
      <c r="L300" s="2">
        <v>40</v>
      </c>
      <c r="M300" s="3">
        <v>51.612903225806448</v>
      </c>
      <c r="N300" s="3">
        <v>36.666666666666664</v>
      </c>
      <c r="O300" s="3">
        <v>36.666666666666664</v>
      </c>
      <c r="P300" s="3">
        <v>48.387096774193552</v>
      </c>
      <c r="Q300" s="3">
        <v>58.064516129032263</v>
      </c>
      <c r="R300" s="3">
        <v>33.333333333333329</v>
      </c>
      <c r="S300" s="3">
        <v>32.258064516129032</v>
      </c>
      <c r="T300" s="3">
        <v>51.612903225806448</v>
      </c>
      <c r="U300" s="3">
        <v>48.275862068965516</v>
      </c>
      <c r="V300" s="3">
        <v>38.70967741935484</v>
      </c>
      <c r="W300" s="2">
        <v>30</v>
      </c>
      <c r="X300" s="3">
        <v>26.666666666666668</v>
      </c>
      <c r="Y300" s="3">
        <v>36.666666666666664</v>
      </c>
      <c r="Z300" s="3">
        <v>26.666666666666668</v>
      </c>
      <c r="AA300" s="3">
        <v>29.032258064516132</v>
      </c>
      <c r="AB300" s="3">
        <v>48.275862068965516</v>
      </c>
      <c r="AC300" s="3">
        <v>23.333333333333332</v>
      </c>
      <c r="AD300" s="3">
        <v>26.666666666666668</v>
      </c>
      <c r="AE300" s="2">
        <v>40</v>
      </c>
      <c r="AF300" s="3">
        <v>51.612903225806448</v>
      </c>
      <c r="AG300" s="3">
        <v>42.857142857142854</v>
      </c>
      <c r="AH300" s="3">
        <v>41.935483870967744</v>
      </c>
      <c r="AI300" s="3">
        <v>43.333333333333336</v>
      </c>
      <c r="AJ300" s="3">
        <v>43.333333333333336</v>
      </c>
      <c r="AK300" s="3">
        <v>43.333333333333336</v>
      </c>
      <c r="AL300" s="9"/>
      <c r="AM300" s="3">
        <v>49.166666666666664</v>
      </c>
      <c r="AN300" s="3">
        <v>39.618138424821005</v>
      </c>
      <c r="AO300" s="3">
        <v>36.464088397790057</v>
      </c>
      <c r="AP300" s="3">
        <v>38.571428571428577</v>
      </c>
      <c r="AQ300" s="9"/>
      <c r="AR300" s="3">
        <v>41.883767535070135</v>
      </c>
      <c r="AS300" s="3">
        <v>40.290381125226858</v>
      </c>
      <c r="AT300" s="9"/>
    </row>
    <row r="301" spans="1:46" x14ac:dyDescent="0.2">
      <c r="A301" s="6" t="s">
        <v>280</v>
      </c>
      <c r="B301" s="7"/>
      <c r="C301" s="3">
        <v>3.5714285714285712</v>
      </c>
      <c r="D301" s="3">
        <v>3.7037037037037033</v>
      </c>
      <c r="E301" s="3">
        <v>13.333333333333334</v>
      </c>
      <c r="F301" s="2">
        <v>0</v>
      </c>
      <c r="G301" s="3">
        <v>3.3333333333333335</v>
      </c>
      <c r="H301" s="2">
        <v>10</v>
      </c>
      <c r="I301" s="2">
        <v>0</v>
      </c>
      <c r="J301" s="3">
        <v>6.666666666666667</v>
      </c>
      <c r="K301" s="3">
        <v>3.3333333333333335</v>
      </c>
      <c r="L301" s="2">
        <v>0</v>
      </c>
      <c r="M301" s="2">
        <v>0</v>
      </c>
      <c r="N301" s="2">
        <v>10</v>
      </c>
      <c r="O301" s="2">
        <v>10</v>
      </c>
      <c r="P301" s="2">
        <v>0</v>
      </c>
      <c r="Q301" s="2">
        <v>0</v>
      </c>
      <c r="R301" s="3">
        <v>3.3333333333333335</v>
      </c>
      <c r="S301" s="2">
        <v>0</v>
      </c>
      <c r="T301" s="2">
        <v>0</v>
      </c>
      <c r="U301" s="3">
        <v>3.4482758620689653</v>
      </c>
      <c r="V301" s="2">
        <v>0</v>
      </c>
      <c r="W301" s="2">
        <v>0</v>
      </c>
      <c r="X301" s="3">
        <v>6.666666666666667</v>
      </c>
      <c r="Y301" s="2">
        <v>0</v>
      </c>
      <c r="Z301" s="3">
        <v>6.666666666666667</v>
      </c>
      <c r="AA301" s="2">
        <v>0</v>
      </c>
      <c r="AB301" s="2">
        <v>0</v>
      </c>
      <c r="AC301" s="3">
        <v>6.666666666666667</v>
      </c>
      <c r="AD301" s="2">
        <v>10</v>
      </c>
      <c r="AE301" s="3">
        <v>13.333333333333334</v>
      </c>
      <c r="AF301" s="3">
        <v>3.225806451612903</v>
      </c>
      <c r="AG301" s="2">
        <v>0</v>
      </c>
      <c r="AH301" s="2">
        <v>0</v>
      </c>
      <c r="AI301" s="3">
        <v>6.666666666666667</v>
      </c>
      <c r="AJ301" s="2">
        <v>0</v>
      </c>
      <c r="AK301" s="2">
        <v>0</v>
      </c>
      <c r="AL301" s="8"/>
      <c r="AM301" s="3">
        <v>1.25</v>
      </c>
      <c r="AN301" s="3">
        <v>5.9665871121718377</v>
      </c>
      <c r="AO301" s="3">
        <v>3.3149171270718232</v>
      </c>
      <c r="AP301" s="3">
        <v>1.4285714285714286</v>
      </c>
      <c r="AQ301" s="9"/>
      <c r="AR301" s="3">
        <v>3.6072144288577155</v>
      </c>
      <c r="AS301" s="3">
        <v>3.4482758620689653</v>
      </c>
      <c r="AT301" s="9"/>
    </row>
    <row r="302" spans="1:46" x14ac:dyDescent="0.2">
      <c r="A302" s="6" t="s">
        <v>281</v>
      </c>
      <c r="B302" s="7"/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3">
        <v>3.3333333333333335</v>
      </c>
      <c r="K302" s="2">
        <v>0</v>
      </c>
      <c r="L302" s="2">
        <v>0</v>
      </c>
      <c r="M302" s="2">
        <v>0</v>
      </c>
      <c r="N302" s="3">
        <v>13.333333333333334</v>
      </c>
      <c r="O302" s="3">
        <v>3.3333333333333335</v>
      </c>
      <c r="P302" s="2">
        <v>0</v>
      </c>
      <c r="Q302" s="2">
        <v>0</v>
      </c>
      <c r="R302" s="3">
        <v>3.3333333333333335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3">
        <v>3.3333333333333335</v>
      </c>
      <c r="Y302" s="3">
        <v>3.3333333333333335</v>
      </c>
      <c r="Z302" s="3">
        <v>3.3333333333333335</v>
      </c>
      <c r="AA302" s="3">
        <v>3.225806451612903</v>
      </c>
      <c r="AB302" s="2">
        <v>0</v>
      </c>
      <c r="AC302" s="3">
        <v>6.666666666666667</v>
      </c>
      <c r="AD302" s="2">
        <v>0</v>
      </c>
      <c r="AE302" s="3">
        <v>3.3333333333333335</v>
      </c>
      <c r="AF302" s="2">
        <v>0</v>
      </c>
      <c r="AG302" s="2">
        <v>0</v>
      </c>
      <c r="AH302" s="2">
        <v>0</v>
      </c>
      <c r="AI302" s="3">
        <v>6.666666666666667</v>
      </c>
      <c r="AJ302" s="2">
        <v>0</v>
      </c>
      <c r="AK302" s="2">
        <v>0</v>
      </c>
      <c r="AL302" s="8"/>
      <c r="AM302" s="2">
        <v>0</v>
      </c>
      <c r="AN302" s="3">
        <v>2.1479713603818613</v>
      </c>
      <c r="AO302" s="3">
        <v>2.7624309392265194</v>
      </c>
      <c r="AP302" s="3">
        <v>0.95238095238095244</v>
      </c>
      <c r="AQ302" s="9"/>
      <c r="AR302" s="3">
        <v>1.6032064128256511</v>
      </c>
      <c r="AS302" s="3">
        <v>1.4519056261343013</v>
      </c>
      <c r="AT302" s="9"/>
    </row>
    <row r="303" spans="1:46" x14ac:dyDescent="0.2">
      <c r="A303" s="6" t="s">
        <v>282</v>
      </c>
      <c r="B303" s="7"/>
      <c r="C303" s="2">
        <v>0</v>
      </c>
      <c r="D303" s="2">
        <v>0</v>
      </c>
      <c r="E303" s="3">
        <v>3.3333333333333335</v>
      </c>
      <c r="F303" s="2">
        <v>0</v>
      </c>
      <c r="G303" s="3">
        <v>3.3333333333333335</v>
      </c>
      <c r="H303" s="2">
        <v>0</v>
      </c>
      <c r="I303" s="2">
        <v>0</v>
      </c>
      <c r="J303" s="3">
        <v>3.3333333333333335</v>
      </c>
      <c r="K303" s="3">
        <v>3.3333333333333335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3">
        <v>6.666666666666667</v>
      </c>
      <c r="AA303" s="3">
        <v>3.225806451612903</v>
      </c>
      <c r="AB303" s="2">
        <v>0</v>
      </c>
      <c r="AC303" s="3">
        <v>6.666666666666667</v>
      </c>
      <c r="AD303" s="2">
        <v>0</v>
      </c>
      <c r="AE303" s="2">
        <v>0</v>
      </c>
      <c r="AF303" s="3">
        <v>3.225806451612903</v>
      </c>
      <c r="AG303" s="2">
        <v>0</v>
      </c>
      <c r="AH303" s="2">
        <v>0</v>
      </c>
      <c r="AI303" s="3">
        <v>3.3333333333333335</v>
      </c>
      <c r="AJ303" s="2">
        <v>0</v>
      </c>
      <c r="AK303" s="2">
        <v>0</v>
      </c>
      <c r="AL303" s="8"/>
      <c r="AM303" s="3">
        <v>0.41666666666666669</v>
      </c>
      <c r="AN303" s="3">
        <v>0.71599045346062051</v>
      </c>
      <c r="AO303" s="3">
        <v>1.6574585635359116</v>
      </c>
      <c r="AP303" s="3">
        <v>1.9047619047619049</v>
      </c>
      <c r="AQ303" s="9"/>
      <c r="AR303" s="3">
        <v>0.60120240480961928</v>
      </c>
      <c r="AS303" s="3">
        <v>1.4519056261343013</v>
      </c>
      <c r="AT303" s="9"/>
    </row>
    <row r="304" spans="1:46" x14ac:dyDescent="0.2">
      <c r="A304" s="6" t="s">
        <v>283</v>
      </c>
      <c r="B304" s="7"/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3">
        <v>3.3333333333333335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3">
        <v>3.225806451612903</v>
      </c>
      <c r="Q304" s="2">
        <v>0</v>
      </c>
      <c r="R304" s="2">
        <v>0</v>
      </c>
      <c r="S304" s="3">
        <v>3.225806451612903</v>
      </c>
      <c r="T304" s="2">
        <v>0</v>
      </c>
      <c r="U304" s="2">
        <v>0</v>
      </c>
      <c r="V304" s="2">
        <v>0</v>
      </c>
      <c r="W304" s="2">
        <v>10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8"/>
      <c r="AM304" s="3">
        <v>0.83333333333333337</v>
      </c>
      <c r="AN304" s="3">
        <v>0.23866348448687352</v>
      </c>
      <c r="AO304" s="2">
        <v>0</v>
      </c>
      <c r="AP304" s="3">
        <v>1.4285714285714286</v>
      </c>
      <c r="AQ304" s="9"/>
      <c r="AR304" s="3">
        <v>0.40080160320641278</v>
      </c>
      <c r="AS304" s="3">
        <v>0.72595281306715065</v>
      </c>
      <c r="AT304" s="9"/>
    </row>
    <row r="305" spans="1:46" x14ac:dyDescent="0.2">
      <c r="A305" s="6" t="s">
        <v>253</v>
      </c>
      <c r="B305" s="7"/>
      <c r="C305" s="2">
        <v>0</v>
      </c>
      <c r="D305" s="3">
        <v>3.7037037037037033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3">
        <v>3.225806451612903</v>
      </c>
      <c r="Q305" s="2">
        <v>0</v>
      </c>
      <c r="R305" s="2">
        <v>0</v>
      </c>
      <c r="S305" s="2">
        <v>0</v>
      </c>
      <c r="T305" s="2">
        <v>0</v>
      </c>
      <c r="U305" s="3">
        <v>3.4482758620689653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3">
        <v>7.1428571428571423</v>
      </c>
      <c r="AH305" s="2">
        <v>0</v>
      </c>
      <c r="AI305" s="2">
        <v>0</v>
      </c>
      <c r="AJ305" s="2">
        <v>0</v>
      </c>
      <c r="AK305" s="2">
        <v>0</v>
      </c>
      <c r="AL305" s="8"/>
      <c r="AM305" s="3">
        <v>1.25</v>
      </c>
      <c r="AN305" s="2">
        <v>0</v>
      </c>
      <c r="AO305" s="2">
        <v>0</v>
      </c>
      <c r="AP305" s="3">
        <v>0.95238095238095244</v>
      </c>
      <c r="AQ305" s="9"/>
      <c r="AR305" s="3">
        <v>0.40080160320641278</v>
      </c>
      <c r="AS305" s="3">
        <v>0.54446460980036293</v>
      </c>
      <c r="AT305" s="9"/>
    </row>
    <row r="306" spans="1:46" x14ac:dyDescent="0.2">
      <c r="A306" s="6" t="s">
        <v>219</v>
      </c>
      <c r="B306" s="7"/>
      <c r="C306" s="3">
        <v>7.1428571428571423</v>
      </c>
      <c r="D306" s="2">
        <v>0</v>
      </c>
      <c r="E306" s="2">
        <v>0</v>
      </c>
      <c r="F306" s="2">
        <v>0</v>
      </c>
      <c r="G306" s="3">
        <v>3.3333333333333335</v>
      </c>
      <c r="H306" s="2">
        <v>0</v>
      </c>
      <c r="I306" s="2">
        <v>0</v>
      </c>
      <c r="J306" s="2">
        <v>0</v>
      </c>
      <c r="K306" s="2">
        <v>0</v>
      </c>
      <c r="L306" s="3">
        <v>13.333333333333334</v>
      </c>
      <c r="M306" s="2">
        <v>0</v>
      </c>
      <c r="N306" s="2">
        <v>0</v>
      </c>
      <c r="O306" s="2">
        <v>0</v>
      </c>
      <c r="P306" s="3">
        <v>6.4516129032258061</v>
      </c>
      <c r="Q306" s="3">
        <v>6.4516129032258061</v>
      </c>
      <c r="R306" s="2">
        <v>0</v>
      </c>
      <c r="S306" s="3">
        <v>3.225806451612903</v>
      </c>
      <c r="T306" s="3">
        <v>9.67741935483871</v>
      </c>
      <c r="U306" s="3">
        <v>17.241379310344829</v>
      </c>
      <c r="V306" s="3">
        <v>16.129032258064516</v>
      </c>
      <c r="W306" s="3">
        <v>3.3333333333333335</v>
      </c>
      <c r="X306" s="2">
        <v>0</v>
      </c>
      <c r="Y306" s="2">
        <v>0</v>
      </c>
      <c r="Z306" s="2">
        <v>0</v>
      </c>
      <c r="AA306" s="3">
        <v>29.032258064516132</v>
      </c>
      <c r="AB306" s="3">
        <v>3.4482758620689653</v>
      </c>
      <c r="AC306" s="2">
        <v>0</v>
      </c>
      <c r="AD306" s="2">
        <v>0</v>
      </c>
      <c r="AE306" s="2">
        <v>0</v>
      </c>
      <c r="AF306" s="3">
        <v>12.903225806451612</v>
      </c>
      <c r="AG306" s="3">
        <v>17.857142857142858</v>
      </c>
      <c r="AH306" s="3">
        <v>22.58064516129032</v>
      </c>
      <c r="AI306" s="2">
        <v>0</v>
      </c>
      <c r="AJ306" s="2">
        <v>0</v>
      </c>
      <c r="AK306" s="2">
        <v>0</v>
      </c>
      <c r="AL306" s="8"/>
      <c r="AM306" s="3">
        <v>6.25</v>
      </c>
      <c r="AN306" s="3">
        <v>1.1933174224343674</v>
      </c>
      <c r="AO306" s="3">
        <v>2.7624309392265194</v>
      </c>
      <c r="AP306" s="3">
        <v>12.857142857142856</v>
      </c>
      <c r="AQ306" s="9"/>
      <c r="AR306" s="3">
        <v>4.8096192384769543</v>
      </c>
      <c r="AS306" s="3">
        <v>5.0816696914700543</v>
      </c>
      <c r="AT306" s="9"/>
    </row>
    <row r="307" spans="1:46" x14ac:dyDescent="0.2">
      <c r="A307" s="10" t="s">
        <v>518</v>
      </c>
      <c r="B307" s="7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</row>
    <row r="308" spans="1:46" x14ac:dyDescent="0.2">
      <c r="A308" s="6" t="s">
        <v>276</v>
      </c>
      <c r="B308" s="7"/>
      <c r="C308" s="3">
        <v>14.285714285714285</v>
      </c>
      <c r="D308" s="3">
        <v>7.4074074074074066</v>
      </c>
      <c r="E308" s="3">
        <v>16.666666666666664</v>
      </c>
      <c r="F308" s="2">
        <v>20</v>
      </c>
      <c r="G308" s="3">
        <v>13.333333333333334</v>
      </c>
      <c r="H308" s="3">
        <v>23.333333333333332</v>
      </c>
      <c r="I308" s="3">
        <v>6.666666666666667</v>
      </c>
      <c r="J308" s="2">
        <v>30</v>
      </c>
      <c r="K308" s="3">
        <v>26.666666666666668</v>
      </c>
      <c r="L308" s="3">
        <v>23.333333333333332</v>
      </c>
      <c r="M308" s="2">
        <v>0</v>
      </c>
      <c r="N308" s="2">
        <v>20</v>
      </c>
      <c r="O308" s="3">
        <v>36.666666666666664</v>
      </c>
      <c r="P308" s="3">
        <v>6.4516129032258061</v>
      </c>
      <c r="Q308" s="3">
        <v>16.129032258064516</v>
      </c>
      <c r="R308" s="3">
        <v>26.666666666666668</v>
      </c>
      <c r="S308" s="3">
        <v>22.58064516129032</v>
      </c>
      <c r="T308" s="3">
        <v>25.806451612903224</v>
      </c>
      <c r="U308" s="3">
        <v>6.8965517241379306</v>
      </c>
      <c r="V308" s="3">
        <v>29.032258064516132</v>
      </c>
      <c r="W308" s="2">
        <v>30</v>
      </c>
      <c r="X308" s="2">
        <v>30</v>
      </c>
      <c r="Y308" s="3">
        <v>23.333333333333332</v>
      </c>
      <c r="Z308" s="3">
        <v>23.333333333333332</v>
      </c>
      <c r="AA308" s="3">
        <v>19.35483870967742</v>
      </c>
      <c r="AB308" s="3">
        <v>6.4516129032258061</v>
      </c>
      <c r="AC308" s="2">
        <v>30</v>
      </c>
      <c r="AD308" s="2">
        <v>20</v>
      </c>
      <c r="AE308" s="3">
        <v>16.666666666666664</v>
      </c>
      <c r="AF308" s="3">
        <v>12.903225806451612</v>
      </c>
      <c r="AG308" s="3">
        <v>11.111111111111111</v>
      </c>
      <c r="AH308" s="3">
        <v>16.129032258064516</v>
      </c>
      <c r="AI308" s="3">
        <v>13.333333333333334</v>
      </c>
      <c r="AJ308" s="3">
        <v>23.333333333333332</v>
      </c>
      <c r="AK308" s="3">
        <v>23.333333333333332</v>
      </c>
      <c r="AL308" s="9"/>
      <c r="AM308" s="3">
        <v>12.083333333333334</v>
      </c>
      <c r="AN308" s="3">
        <v>21.957040572792362</v>
      </c>
      <c r="AO308" s="3">
        <v>24.861878453038674</v>
      </c>
      <c r="AP308" s="3">
        <v>17.061611374407583</v>
      </c>
      <c r="AQ308" s="9"/>
      <c r="AR308" s="3">
        <v>19.161676646706589</v>
      </c>
      <c r="AS308" s="3">
        <v>19.272727272727273</v>
      </c>
      <c r="AT308" s="9"/>
    </row>
    <row r="309" spans="1:46" x14ac:dyDescent="0.2">
      <c r="A309" s="6" t="s">
        <v>277</v>
      </c>
      <c r="B309" s="7"/>
      <c r="C309" s="3">
        <v>10.714285714285714</v>
      </c>
      <c r="D309" s="2">
        <v>0</v>
      </c>
      <c r="E309" s="3">
        <v>16.666666666666664</v>
      </c>
      <c r="F309" s="2">
        <v>30</v>
      </c>
      <c r="G309" s="3">
        <v>6.666666666666667</v>
      </c>
      <c r="H309" s="3">
        <v>16.666666666666664</v>
      </c>
      <c r="I309" s="2">
        <v>0</v>
      </c>
      <c r="J309" s="2">
        <v>10</v>
      </c>
      <c r="K309" s="3">
        <v>16.666666666666664</v>
      </c>
      <c r="L309" s="3">
        <v>3.3333333333333335</v>
      </c>
      <c r="M309" s="3">
        <v>3.225806451612903</v>
      </c>
      <c r="N309" s="3">
        <v>6.666666666666667</v>
      </c>
      <c r="O309" s="3">
        <v>6.666666666666667</v>
      </c>
      <c r="P309" s="3">
        <v>3.225806451612903</v>
      </c>
      <c r="Q309" s="2">
        <v>0</v>
      </c>
      <c r="R309" s="2">
        <v>20</v>
      </c>
      <c r="S309" s="3">
        <v>9.67741935483871</v>
      </c>
      <c r="T309" s="3">
        <v>6.4516129032258061</v>
      </c>
      <c r="U309" s="3">
        <v>6.8965517241379306</v>
      </c>
      <c r="V309" s="2">
        <v>0</v>
      </c>
      <c r="W309" s="2">
        <v>10</v>
      </c>
      <c r="X309" s="3">
        <v>26.666666666666668</v>
      </c>
      <c r="Y309" s="3">
        <v>16.666666666666664</v>
      </c>
      <c r="Z309" s="3">
        <v>16.666666666666664</v>
      </c>
      <c r="AA309" s="3">
        <v>6.4516129032258061</v>
      </c>
      <c r="AB309" s="3">
        <v>3.225806451612903</v>
      </c>
      <c r="AC309" s="2">
        <v>20</v>
      </c>
      <c r="AD309" s="3">
        <v>16.666666666666664</v>
      </c>
      <c r="AE309" s="3">
        <v>13.333333333333334</v>
      </c>
      <c r="AF309" s="2">
        <v>0</v>
      </c>
      <c r="AG309" s="3">
        <v>3.7037037037037033</v>
      </c>
      <c r="AH309" s="3">
        <v>3.225806451612903</v>
      </c>
      <c r="AI309" s="3">
        <v>13.333333333333334</v>
      </c>
      <c r="AJ309" s="3">
        <v>16.666666666666664</v>
      </c>
      <c r="AK309" s="3">
        <v>23.333333333333332</v>
      </c>
      <c r="AL309" s="9"/>
      <c r="AM309" s="3">
        <v>4.1666666666666661</v>
      </c>
      <c r="AN309" s="3">
        <v>13.365155131264917</v>
      </c>
      <c r="AO309" s="3">
        <v>16.574585635359114</v>
      </c>
      <c r="AP309" s="3">
        <v>6.1611374407582939</v>
      </c>
      <c r="AQ309" s="9"/>
      <c r="AR309" s="3">
        <v>12.17564870259481</v>
      </c>
      <c r="AS309" s="3">
        <v>8.7272727272727284</v>
      </c>
      <c r="AT309" s="9"/>
    </row>
    <row r="310" spans="1:46" x14ac:dyDescent="0.2">
      <c r="A310" s="6" t="s">
        <v>278</v>
      </c>
      <c r="B310" s="7"/>
      <c r="C310" s="3">
        <v>10.714285714285714</v>
      </c>
      <c r="D310" s="3">
        <v>22.222222222222221</v>
      </c>
      <c r="E310" s="3">
        <v>16.666666666666664</v>
      </c>
      <c r="F310" s="3">
        <v>6.666666666666667</v>
      </c>
      <c r="G310" s="3">
        <v>13.333333333333334</v>
      </c>
      <c r="H310" s="3">
        <v>13.333333333333334</v>
      </c>
      <c r="I310" s="2">
        <v>30</v>
      </c>
      <c r="J310" s="3">
        <v>13.333333333333334</v>
      </c>
      <c r="K310" s="3">
        <v>16.666666666666664</v>
      </c>
      <c r="L310" s="2">
        <v>20</v>
      </c>
      <c r="M310" s="3">
        <v>45.161290322580641</v>
      </c>
      <c r="N310" s="3">
        <v>13.333333333333334</v>
      </c>
      <c r="O310" s="3">
        <v>6.666666666666667</v>
      </c>
      <c r="P310" s="3">
        <v>29.032258064516132</v>
      </c>
      <c r="Q310" s="3">
        <v>19.35483870967742</v>
      </c>
      <c r="R310" s="3">
        <v>13.333333333333334</v>
      </c>
      <c r="S310" s="3">
        <v>29.032258064516132</v>
      </c>
      <c r="T310" s="3">
        <v>9.67741935483871</v>
      </c>
      <c r="U310" s="3">
        <v>13.793103448275861</v>
      </c>
      <c r="V310" s="3">
        <v>16.129032258064516</v>
      </c>
      <c r="W310" s="3">
        <v>13.333333333333334</v>
      </c>
      <c r="X310" s="3">
        <v>6.666666666666667</v>
      </c>
      <c r="Y310" s="2">
        <v>20</v>
      </c>
      <c r="Z310" s="3">
        <v>16.666666666666664</v>
      </c>
      <c r="AA310" s="3">
        <v>9.67741935483871</v>
      </c>
      <c r="AB310" s="3">
        <v>41.935483870967744</v>
      </c>
      <c r="AC310" s="3">
        <v>6.666666666666667</v>
      </c>
      <c r="AD310" s="3">
        <v>23.333333333333332</v>
      </c>
      <c r="AE310" s="3">
        <v>13.333333333333334</v>
      </c>
      <c r="AF310" s="3">
        <v>16.129032258064516</v>
      </c>
      <c r="AG310" s="3">
        <v>18.518518518518519</v>
      </c>
      <c r="AH310" s="3">
        <v>16.129032258064516</v>
      </c>
      <c r="AI310" s="3">
        <v>13.333333333333334</v>
      </c>
      <c r="AJ310" s="3">
        <v>16.666666666666664</v>
      </c>
      <c r="AK310" s="2">
        <v>10</v>
      </c>
      <c r="AL310" s="8"/>
      <c r="AM310" s="3">
        <v>24.166666666666668</v>
      </c>
      <c r="AN310" s="3">
        <v>14.797136038186157</v>
      </c>
      <c r="AO310" s="3">
        <v>11.602209944751381</v>
      </c>
      <c r="AP310" s="3">
        <v>18.957345971563981</v>
      </c>
      <c r="AQ310" s="9"/>
      <c r="AR310" s="3">
        <v>15.768463073852296</v>
      </c>
      <c r="AS310" s="3">
        <v>18.545454545454547</v>
      </c>
      <c r="AT310" s="9"/>
    </row>
    <row r="311" spans="1:46" x14ac:dyDescent="0.2">
      <c r="A311" s="6" t="s">
        <v>279</v>
      </c>
      <c r="B311" s="7"/>
      <c r="C311" s="3">
        <v>53.571428571428569</v>
      </c>
      <c r="D311" s="3">
        <v>59.259259259259252</v>
      </c>
      <c r="E311" s="2">
        <v>30</v>
      </c>
      <c r="F311" s="3">
        <v>43.333333333333336</v>
      </c>
      <c r="G311" s="3">
        <v>56.666666666666664</v>
      </c>
      <c r="H311" s="3">
        <v>36.666666666666664</v>
      </c>
      <c r="I311" s="3">
        <v>63.333333333333329</v>
      </c>
      <c r="J311" s="2">
        <v>30</v>
      </c>
      <c r="K311" s="3">
        <v>33.333333333333329</v>
      </c>
      <c r="L311" s="2">
        <v>40</v>
      </c>
      <c r="M311" s="3">
        <v>51.612903225806448</v>
      </c>
      <c r="N311" s="3">
        <v>36.666666666666664</v>
      </c>
      <c r="O311" s="3">
        <v>36.666666666666664</v>
      </c>
      <c r="P311" s="3">
        <v>51.612903225806448</v>
      </c>
      <c r="Q311" s="3">
        <v>58.064516129032263</v>
      </c>
      <c r="R311" s="3">
        <v>33.333333333333329</v>
      </c>
      <c r="S311" s="3">
        <v>32.258064516129032</v>
      </c>
      <c r="T311" s="3">
        <v>48.387096774193552</v>
      </c>
      <c r="U311" s="3">
        <v>48.275862068965516</v>
      </c>
      <c r="V311" s="3">
        <v>38.70967741935484</v>
      </c>
      <c r="W311" s="3">
        <v>33.333333333333329</v>
      </c>
      <c r="X311" s="3">
        <v>26.666666666666668</v>
      </c>
      <c r="Y311" s="3">
        <v>36.666666666666664</v>
      </c>
      <c r="Z311" s="3">
        <v>26.666666666666668</v>
      </c>
      <c r="AA311" s="3">
        <v>29.032258064516132</v>
      </c>
      <c r="AB311" s="3">
        <v>45.161290322580641</v>
      </c>
      <c r="AC311" s="3">
        <v>23.333333333333332</v>
      </c>
      <c r="AD311" s="2">
        <v>30</v>
      </c>
      <c r="AE311" s="2">
        <v>40</v>
      </c>
      <c r="AF311" s="3">
        <v>51.612903225806448</v>
      </c>
      <c r="AG311" s="3">
        <v>37.037037037037038</v>
      </c>
      <c r="AH311" s="3">
        <v>41.935483870967744</v>
      </c>
      <c r="AI311" s="3">
        <v>43.333333333333336</v>
      </c>
      <c r="AJ311" s="3">
        <v>43.333333333333336</v>
      </c>
      <c r="AK311" s="2">
        <v>40</v>
      </c>
      <c r="AL311" s="8"/>
      <c r="AM311" s="3">
        <v>49.583333333333336</v>
      </c>
      <c r="AN311" s="3">
        <v>39.379474940334127</v>
      </c>
      <c r="AO311" s="3">
        <v>35.911602209944753</v>
      </c>
      <c r="AP311" s="3">
        <v>37.914691943127963</v>
      </c>
      <c r="AQ311" s="9"/>
      <c r="AR311" s="3">
        <v>41.117764471057882</v>
      </c>
      <c r="AS311" s="3">
        <v>40.545454545454547</v>
      </c>
      <c r="AT311" s="9"/>
    </row>
    <row r="312" spans="1:46" x14ac:dyDescent="0.2">
      <c r="A312" s="6" t="s">
        <v>280</v>
      </c>
      <c r="B312" s="7"/>
      <c r="C312" s="3">
        <v>3.5714285714285712</v>
      </c>
      <c r="D312" s="3">
        <v>7.4074074074074066</v>
      </c>
      <c r="E312" s="3">
        <v>16.666666666666664</v>
      </c>
      <c r="F312" s="2">
        <v>0</v>
      </c>
      <c r="G312" s="3">
        <v>3.3333333333333335</v>
      </c>
      <c r="H312" s="2">
        <v>10</v>
      </c>
      <c r="I312" s="2">
        <v>0</v>
      </c>
      <c r="J312" s="3">
        <v>6.666666666666667</v>
      </c>
      <c r="K312" s="3">
        <v>3.3333333333333335</v>
      </c>
      <c r="L312" s="2">
        <v>0</v>
      </c>
      <c r="M312" s="2">
        <v>0</v>
      </c>
      <c r="N312" s="2">
        <v>10</v>
      </c>
      <c r="O312" s="2">
        <v>10</v>
      </c>
      <c r="P312" s="2">
        <v>0</v>
      </c>
      <c r="Q312" s="2">
        <v>0</v>
      </c>
      <c r="R312" s="3">
        <v>3.3333333333333335</v>
      </c>
      <c r="S312" s="2">
        <v>0</v>
      </c>
      <c r="T312" s="2">
        <v>0</v>
      </c>
      <c r="U312" s="3">
        <v>3.4482758620689653</v>
      </c>
      <c r="V312" s="2">
        <v>0</v>
      </c>
      <c r="W312" s="2">
        <v>0</v>
      </c>
      <c r="X312" s="3">
        <v>6.666666666666667</v>
      </c>
      <c r="Y312" s="2">
        <v>0</v>
      </c>
      <c r="Z312" s="3">
        <v>6.666666666666667</v>
      </c>
      <c r="AA312" s="2">
        <v>0</v>
      </c>
      <c r="AB312" s="2">
        <v>0</v>
      </c>
      <c r="AC312" s="3">
        <v>6.666666666666667</v>
      </c>
      <c r="AD312" s="2">
        <v>10</v>
      </c>
      <c r="AE312" s="3">
        <v>13.333333333333334</v>
      </c>
      <c r="AF312" s="3">
        <v>3.225806451612903</v>
      </c>
      <c r="AG312" s="2">
        <v>0</v>
      </c>
      <c r="AH312" s="2">
        <v>0</v>
      </c>
      <c r="AI312" s="3">
        <v>6.666666666666667</v>
      </c>
      <c r="AJ312" s="2">
        <v>0</v>
      </c>
      <c r="AK312" s="3">
        <v>3.3333333333333335</v>
      </c>
      <c r="AL312" s="9"/>
      <c r="AM312" s="3">
        <v>1.6666666666666667</v>
      </c>
      <c r="AN312" s="3">
        <v>6.2052505966587113</v>
      </c>
      <c r="AO312" s="3">
        <v>3.867403314917127</v>
      </c>
      <c r="AP312" s="3">
        <v>1.4218009478672986</v>
      </c>
      <c r="AQ312" s="9"/>
      <c r="AR312" s="3">
        <v>3.992015968063872</v>
      </c>
      <c r="AS312" s="3">
        <v>3.6363636363636362</v>
      </c>
      <c r="AT312" s="9"/>
    </row>
    <row r="313" spans="1:46" x14ac:dyDescent="0.2">
      <c r="A313" s="6" t="s">
        <v>281</v>
      </c>
      <c r="B313" s="7"/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3">
        <v>3.3333333333333335</v>
      </c>
      <c r="K313" s="2">
        <v>0</v>
      </c>
      <c r="L313" s="2">
        <v>0</v>
      </c>
      <c r="M313" s="2">
        <v>0</v>
      </c>
      <c r="N313" s="3">
        <v>13.333333333333334</v>
      </c>
      <c r="O313" s="3">
        <v>3.3333333333333335</v>
      </c>
      <c r="P313" s="2">
        <v>0</v>
      </c>
      <c r="Q313" s="2">
        <v>0</v>
      </c>
      <c r="R313" s="3">
        <v>3.3333333333333335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3">
        <v>3.3333333333333335</v>
      </c>
      <c r="Y313" s="3">
        <v>3.3333333333333335</v>
      </c>
      <c r="Z313" s="3">
        <v>3.3333333333333335</v>
      </c>
      <c r="AA313" s="3">
        <v>3.225806451612903</v>
      </c>
      <c r="AB313" s="2">
        <v>0</v>
      </c>
      <c r="AC313" s="3">
        <v>6.666666666666667</v>
      </c>
      <c r="AD313" s="2">
        <v>0</v>
      </c>
      <c r="AE313" s="3">
        <v>3.3333333333333335</v>
      </c>
      <c r="AF313" s="2">
        <v>0</v>
      </c>
      <c r="AG313" s="2">
        <v>0</v>
      </c>
      <c r="AH313" s="2">
        <v>0</v>
      </c>
      <c r="AI313" s="3">
        <v>6.666666666666667</v>
      </c>
      <c r="AJ313" s="2">
        <v>0</v>
      </c>
      <c r="AK313" s="2">
        <v>0</v>
      </c>
      <c r="AL313" s="8"/>
      <c r="AM313" s="2">
        <v>0</v>
      </c>
      <c r="AN313" s="3">
        <v>2.1479713603818613</v>
      </c>
      <c r="AO313" s="3">
        <v>2.7624309392265194</v>
      </c>
      <c r="AP313" s="3">
        <v>0.94786729857819907</v>
      </c>
      <c r="AQ313" s="9"/>
      <c r="AR313" s="3">
        <v>1.5968063872255487</v>
      </c>
      <c r="AS313" s="3">
        <v>1.4545454545454546</v>
      </c>
      <c r="AT313" s="9"/>
    </row>
    <row r="314" spans="1:46" x14ac:dyDescent="0.2">
      <c r="A314" s="6" t="s">
        <v>282</v>
      </c>
      <c r="B314" s="7"/>
      <c r="C314" s="2">
        <v>0</v>
      </c>
      <c r="D314" s="2">
        <v>0</v>
      </c>
      <c r="E314" s="3">
        <v>3.3333333333333335</v>
      </c>
      <c r="F314" s="2">
        <v>0</v>
      </c>
      <c r="G314" s="3">
        <v>3.3333333333333335</v>
      </c>
      <c r="H314" s="2">
        <v>0</v>
      </c>
      <c r="I314" s="2">
        <v>0</v>
      </c>
      <c r="J314" s="3">
        <v>3.3333333333333335</v>
      </c>
      <c r="K314" s="3">
        <v>3.3333333333333335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3">
        <v>6.666666666666667</v>
      </c>
      <c r="AA314" s="3">
        <v>3.225806451612903</v>
      </c>
      <c r="AB314" s="2">
        <v>0</v>
      </c>
      <c r="AC314" s="3">
        <v>6.666666666666667</v>
      </c>
      <c r="AD314" s="2">
        <v>0</v>
      </c>
      <c r="AE314" s="2">
        <v>0</v>
      </c>
      <c r="AF314" s="3">
        <v>3.225806451612903</v>
      </c>
      <c r="AG314" s="2">
        <v>0</v>
      </c>
      <c r="AH314" s="2">
        <v>0</v>
      </c>
      <c r="AI314" s="3">
        <v>3.3333333333333335</v>
      </c>
      <c r="AJ314" s="2">
        <v>0</v>
      </c>
      <c r="AK314" s="2">
        <v>0</v>
      </c>
      <c r="AL314" s="8"/>
      <c r="AM314" s="3">
        <v>0.41666666666666669</v>
      </c>
      <c r="AN314" s="3">
        <v>0.71599045346062051</v>
      </c>
      <c r="AO314" s="3">
        <v>1.6574585635359116</v>
      </c>
      <c r="AP314" s="3">
        <v>1.8957345971563981</v>
      </c>
      <c r="AQ314" s="9"/>
      <c r="AR314" s="3">
        <v>0.5988023952095809</v>
      </c>
      <c r="AS314" s="3">
        <v>1.4545454545454546</v>
      </c>
      <c r="AT314" s="9"/>
    </row>
    <row r="315" spans="1:46" x14ac:dyDescent="0.2">
      <c r="A315" s="6" t="s">
        <v>283</v>
      </c>
      <c r="B315" s="7"/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3">
        <v>3.3333333333333335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3">
        <v>3.225806451612903</v>
      </c>
      <c r="Q315" s="2">
        <v>0</v>
      </c>
      <c r="R315" s="2">
        <v>0</v>
      </c>
      <c r="S315" s="3">
        <v>3.225806451612903</v>
      </c>
      <c r="T315" s="2">
        <v>0</v>
      </c>
      <c r="U315" s="2">
        <v>0</v>
      </c>
      <c r="V315" s="2">
        <v>0</v>
      </c>
      <c r="W315" s="2">
        <v>10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8"/>
      <c r="AM315" s="3">
        <v>0.83333333333333337</v>
      </c>
      <c r="AN315" s="3">
        <v>0.23866348448687352</v>
      </c>
      <c r="AO315" s="2">
        <v>0</v>
      </c>
      <c r="AP315" s="3">
        <v>1.4218009478672986</v>
      </c>
      <c r="AQ315" s="9"/>
      <c r="AR315" s="3">
        <v>0.39920159680638717</v>
      </c>
      <c r="AS315" s="3">
        <v>0.72727272727272729</v>
      </c>
      <c r="AT315" s="9"/>
    </row>
    <row r="316" spans="1:46" x14ac:dyDescent="0.2">
      <c r="A316" s="6" t="s">
        <v>253</v>
      </c>
      <c r="B316" s="7"/>
      <c r="C316" s="2">
        <v>0</v>
      </c>
      <c r="D316" s="3">
        <v>3.7037037037037033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3">
        <v>3.4482758620689653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3">
        <v>7.4074074074074066</v>
      </c>
      <c r="AH316" s="2">
        <v>0</v>
      </c>
      <c r="AI316" s="2">
        <v>0</v>
      </c>
      <c r="AJ316" s="2">
        <v>0</v>
      </c>
      <c r="AK316" s="2">
        <v>0</v>
      </c>
      <c r="AL316" s="8"/>
      <c r="AM316" s="3">
        <v>0.83333333333333337</v>
      </c>
      <c r="AN316" s="2">
        <v>0</v>
      </c>
      <c r="AO316" s="2">
        <v>0</v>
      </c>
      <c r="AP316" s="3">
        <v>0.94786729857819907</v>
      </c>
      <c r="AQ316" s="9"/>
      <c r="AR316" s="3">
        <v>0.39920159680638717</v>
      </c>
      <c r="AS316" s="3">
        <v>0.36363636363636365</v>
      </c>
      <c r="AT316" s="9"/>
    </row>
    <row r="317" spans="1:46" x14ac:dyDescent="0.2">
      <c r="A317" s="6" t="s">
        <v>219</v>
      </c>
      <c r="B317" s="7"/>
      <c r="C317" s="3">
        <v>7.1428571428571423</v>
      </c>
      <c r="D317" s="2">
        <v>0</v>
      </c>
      <c r="E317" s="2">
        <v>0</v>
      </c>
      <c r="F317" s="2">
        <v>0</v>
      </c>
      <c r="G317" s="3">
        <v>3.3333333333333335</v>
      </c>
      <c r="H317" s="2">
        <v>0</v>
      </c>
      <c r="I317" s="2">
        <v>0</v>
      </c>
      <c r="J317" s="2">
        <v>0</v>
      </c>
      <c r="K317" s="2">
        <v>0</v>
      </c>
      <c r="L317" s="3">
        <v>13.333333333333334</v>
      </c>
      <c r="M317" s="2">
        <v>0</v>
      </c>
      <c r="N317" s="2">
        <v>0</v>
      </c>
      <c r="O317" s="2">
        <v>0</v>
      </c>
      <c r="P317" s="3">
        <v>6.4516129032258061</v>
      </c>
      <c r="Q317" s="3">
        <v>6.4516129032258061</v>
      </c>
      <c r="R317" s="2">
        <v>0</v>
      </c>
      <c r="S317" s="3">
        <v>3.225806451612903</v>
      </c>
      <c r="T317" s="3">
        <v>9.67741935483871</v>
      </c>
      <c r="U317" s="3">
        <v>17.241379310344829</v>
      </c>
      <c r="V317" s="3">
        <v>16.129032258064516</v>
      </c>
      <c r="W317" s="3">
        <v>3.3333333333333335</v>
      </c>
      <c r="X317" s="2">
        <v>0</v>
      </c>
      <c r="Y317" s="2">
        <v>0</v>
      </c>
      <c r="Z317" s="2">
        <v>0</v>
      </c>
      <c r="AA317" s="3">
        <v>29.032258064516132</v>
      </c>
      <c r="AB317" s="3">
        <v>3.225806451612903</v>
      </c>
      <c r="AC317" s="2">
        <v>0</v>
      </c>
      <c r="AD317" s="2">
        <v>0</v>
      </c>
      <c r="AE317" s="2">
        <v>0</v>
      </c>
      <c r="AF317" s="3">
        <v>12.903225806451612</v>
      </c>
      <c r="AG317" s="3">
        <v>22.222222222222221</v>
      </c>
      <c r="AH317" s="3">
        <v>22.58064516129032</v>
      </c>
      <c r="AI317" s="2">
        <v>0</v>
      </c>
      <c r="AJ317" s="2">
        <v>0</v>
      </c>
      <c r="AK317" s="2">
        <v>0</v>
      </c>
      <c r="AL317" s="8"/>
      <c r="AM317" s="3">
        <v>6.25</v>
      </c>
      <c r="AN317" s="3">
        <v>1.1933174224343674</v>
      </c>
      <c r="AO317" s="3">
        <v>2.7624309392265194</v>
      </c>
      <c r="AP317" s="3">
        <v>13.270142180094787</v>
      </c>
      <c r="AQ317" s="9"/>
      <c r="AR317" s="3">
        <v>4.7904191616766472</v>
      </c>
      <c r="AS317" s="3">
        <v>5.2727272727272725</v>
      </c>
      <c r="AT317" s="9"/>
    </row>
    <row r="318" spans="1:46" x14ac:dyDescent="0.2">
      <c r="A318" s="10" t="s">
        <v>519</v>
      </c>
      <c r="B318" s="7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</row>
    <row r="319" spans="1:46" x14ac:dyDescent="0.2">
      <c r="A319" s="6" t="s">
        <v>276</v>
      </c>
      <c r="B319" s="7"/>
      <c r="C319" s="3">
        <v>10.714285714285714</v>
      </c>
      <c r="D319" s="3">
        <v>3.8461538461538463</v>
      </c>
      <c r="E319" s="2">
        <v>30</v>
      </c>
      <c r="F319" s="3">
        <v>6.666666666666667</v>
      </c>
      <c r="G319" s="3">
        <v>7.1428571428571423</v>
      </c>
      <c r="H319" s="2">
        <v>20</v>
      </c>
      <c r="I319" s="3">
        <v>3.3333333333333335</v>
      </c>
      <c r="J319" s="3">
        <v>33.333333333333329</v>
      </c>
      <c r="K319" s="3">
        <v>13.333333333333334</v>
      </c>
      <c r="L319" s="3">
        <v>13.333333333333334</v>
      </c>
      <c r="M319" s="2">
        <v>0</v>
      </c>
      <c r="N319" s="2">
        <v>0</v>
      </c>
      <c r="O319" s="2">
        <v>10</v>
      </c>
      <c r="P319" s="3">
        <v>4.3478260869565215</v>
      </c>
      <c r="Q319" s="2">
        <v>0</v>
      </c>
      <c r="R319" s="2">
        <v>10</v>
      </c>
      <c r="S319" s="3">
        <v>3.225806451612903</v>
      </c>
      <c r="T319" s="3">
        <v>13.793103448275861</v>
      </c>
      <c r="U319" s="2">
        <v>0</v>
      </c>
      <c r="V319" s="3">
        <v>6.4516129032258061</v>
      </c>
      <c r="W319" s="3">
        <v>3.3333333333333335</v>
      </c>
      <c r="X319" s="2">
        <v>0</v>
      </c>
      <c r="Y319" s="3">
        <v>6.666666666666667</v>
      </c>
      <c r="Z319" s="3">
        <v>6.666666666666667</v>
      </c>
      <c r="AA319" s="3">
        <v>12.903225806451612</v>
      </c>
      <c r="AB319" s="2">
        <v>0</v>
      </c>
      <c r="AC319" s="3">
        <v>3.3333333333333335</v>
      </c>
      <c r="AD319" s="3">
        <v>17.241379310344829</v>
      </c>
      <c r="AE319" s="3">
        <v>3.3333333333333335</v>
      </c>
      <c r="AF319" s="3">
        <v>3.225806451612903</v>
      </c>
      <c r="AG319" s="3">
        <v>3.3333333333333335</v>
      </c>
      <c r="AH319" s="2">
        <v>10</v>
      </c>
      <c r="AI319" s="2">
        <v>10</v>
      </c>
      <c r="AJ319" s="3">
        <v>6.666666666666667</v>
      </c>
      <c r="AK319" s="3">
        <v>6.666666666666667</v>
      </c>
      <c r="AL319" s="9"/>
      <c r="AM319" s="3">
        <v>3.9301310043668125</v>
      </c>
      <c r="AN319" s="3">
        <v>12.740384615384615</v>
      </c>
      <c r="AO319" s="3">
        <v>5.5555555555555554</v>
      </c>
      <c r="AP319" s="3">
        <v>5.6338028169014089</v>
      </c>
      <c r="AQ319" s="9"/>
      <c r="AR319" s="3">
        <v>8.6693548387096779</v>
      </c>
      <c r="AS319" s="3">
        <v>7.5645756457564577</v>
      </c>
      <c r="AT319" s="9"/>
    </row>
    <row r="320" spans="1:46" x14ac:dyDescent="0.2">
      <c r="A320" s="6" t="s">
        <v>277</v>
      </c>
      <c r="B320" s="7"/>
      <c r="C320" s="3">
        <v>7.1428571428571423</v>
      </c>
      <c r="D320" s="2">
        <v>0</v>
      </c>
      <c r="E320" s="3">
        <v>6.666666666666667</v>
      </c>
      <c r="F320" s="3">
        <v>23.333333333333332</v>
      </c>
      <c r="G320" s="2">
        <v>0</v>
      </c>
      <c r="H320" s="3">
        <v>13.333333333333334</v>
      </c>
      <c r="I320" s="3">
        <v>6.666666666666667</v>
      </c>
      <c r="J320" s="3">
        <v>3.3333333333333335</v>
      </c>
      <c r="K320" s="2">
        <v>10</v>
      </c>
      <c r="L320" s="3">
        <v>3.3333333333333335</v>
      </c>
      <c r="M320" s="2">
        <v>0</v>
      </c>
      <c r="N320" s="3">
        <v>23.333333333333332</v>
      </c>
      <c r="O320" s="2">
        <v>30</v>
      </c>
      <c r="P320" s="2">
        <v>0</v>
      </c>
      <c r="Q320" s="2">
        <v>0</v>
      </c>
      <c r="R320" s="3">
        <v>33.333333333333329</v>
      </c>
      <c r="S320" s="3">
        <v>12.903225806451612</v>
      </c>
      <c r="T320" s="3">
        <v>10.344827586206897</v>
      </c>
      <c r="U320" s="2">
        <v>10</v>
      </c>
      <c r="V320" s="2">
        <v>0</v>
      </c>
      <c r="W320" s="3">
        <v>16.666666666666664</v>
      </c>
      <c r="X320" s="3">
        <v>27.586206896551722</v>
      </c>
      <c r="Y320" s="3">
        <v>23.333333333333332</v>
      </c>
      <c r="Z320" s="3">
        <v>36.666666666666664</v>
      </c>
      <c r="AA320" s="2">
        <v>0</v>
      </c>
      <c r="AB320" s="2">
        <v>0</v>
      </c>
      <c r="AC320" s="3">
        <v>36.666666666666664</v>
      </c>
      <c r="AD320" s="3">
        <v>44.827586206896555</v>
      </c>
      <c r="AE320" s="3">
        <v>26.666666666666668</v>
      </c>
      <c r="AF320" s="3">
        <v>16.129032258064516</v>
      </c>
      <c r="AG320" s="2">
        <v>20</v>
      </c>
      <c r="AH320" s="2">
        <v>0</v>
      </c>
      <c r="AI320" s="3">
        <v>26.666666666666668</v>
      </c>
      <c r="AJ320" s="3">
        <v>13.333333333333334</v>
      </c>
      <c r="AK320" s="3">
        <v>23.333333333333332</v>
      </c>
      <c r="AL320" s="9"/>
      <c r="AM320" s="3">
        <v>3.4934497816593884</v>
      </c>
      <c r="AN320" s="3">
        <v>18.75</v>
      </c>
      <c r="AO320" s="3">
        <v>21.111111111111111</v>
      </c>
      <c r="AP320" s="3">
        <v>12.676056338028168</v>
      </c>
      <c r="AQ320" s="9"/>
      <c r="AR320" s="3">
        <v>12.701612903225806</v>
      </c>
      <c r="AS320" s="3">
        <v>16.236162361623617</v>
      </c>
      <c r="AT320" s="9"/>
    </row>
    <row r="321" spans="1:46" x14ac:dyDescent="0.2">
      <c r="A321" s="6" t="s">
        <v>278</v>
      </c>
      <c r="B321" s="7"/>
      <c r="C321" s="3">
        <v>28.571428571428569</v>
      </c>
      <c r="D321" s="3">
        <v>46.153846153846153</v>
      </c>
      <c r="E321" s="3">
        <v>23.333333333333332</v>
      </c>
      <c r="F321" s="3">
        <v>26.666666666666668</v>
      </c>
      <c r="G321" s="3">
        <v>42.857142857142854</v>
      </c>
      <c r="H321" s="2">
        <v>30</v>
      </c>
      <c r="I321" s="3">
        <v>33.333333333333329</v>
      </c>
      <c r="J321" s="3">
        <v>13.333333333333334</v>
      </c>
      <c r="K321" s="3">
        <v>26.666666666666668</v>
      </c>
      <c r="L321" s="3">
        <v>26.666666666666668</v>
      </c>
      <c r="M321" s="3">
        <v>54.838709677419352</v>
      </c>
      <c r="N321" s="3">
        <v>46.666666666666664</v>
      </c>
      <c r="O321" s="3">
        <v>26.666666666666668</v>
      </c>
      <c r="P321" s="3">
        <v>47.826086956521742</v>
      </c>
      <c r="Q321" s="3">
        <v>56.666666666666664</v>
      </c>
      <c r="R321" s="3">
        <v>43.333333333333336</v>
      </c>
      <c r="S321" s="3">
        <v>38.70967741935484</v>
      </c>
      <c r="T321" s="3">
        <v>27.586206896551722</v>
      </c>
      <c r="U321" s="2">
        <v>30</v>
      </c>
      <c r="V321" s="3">
        <v>48.387096774193552</v>
      </c>
      <c r="W321" s="3">
        <v>36.666666666666664</v>
      </c>
      <c r="X321" s="3">
        <v>37.931034482758619</v>
      </c>
      <c r="Y321" s="3">
        <v>43.333333333333336</v>
      </c>
      <c r="Z321" s="3">
        <v>26.666666666666668</v>
      </c>
      <c r="AA321" s="3">
        <v>51.612903225806448</v>
      </c>
      <c r="AB321" s="3">
        <v>54.838709677419352</v>
      </c>
      <c r="AC321" s="3">
        <v>43.333333333333336</v>
      </c>
      <c r="AD321" s="3">
        <v>24.137931034482758</v>
      </c>
      <c r="AE321" s="3">
        <v>46.666666666666664</v>
      </c>
      <c r="AF321" s="2">
        <v>0</v>
      </c>
      <c r="AG321" s="3">
        <v>3.3333333333333335</v>
      </c>
      <c r="AH321" s="3">
        <v>56.666666666666664</v>
      </c>
      <c r="AI321" s="2">
        <v>50</v>
      </c>
      <c r="AJ321" s="3">
        <v>36.666666666666664</v>
      </c>
      <c r="AK321" s="2">
        <v>40</v>
      </c>
      <c r="AL321" s="8"/>
      <c r="AM321" s="3">
        <v>42.79475982532751</v>
      </c>
      <c r="AN321" s="3">
        <v>31.490384615384613</v>
      </c>
      <c r="AO321" s="3">
        <v>42.777777777777779</v>
      </c>
      <c r="AP321" s="3">
        <v>32.863849765258216</v>
      </c>
      <c r="AQ321" s="9"/>
      <c r="AR321" s="3">
        <v>37.298387096774192</v>
      </c>
      <c r="AS321" s="3">
        <v>35.239852398523986</v>
      </c>
      <c r="AT321" s="9"/>
    </row>
    <row r="322" spans="1:46" x14ac:dyDescent="0.2">
      <c r="A322" s="6" t="s">
        <v>279</v>
      </c>
      <c r="B322" s="7"/>
      <c r="C322" s="3">
        <v>10.714285714285714</v>
      </c>
      <c r="D322" s="3">
        <v>23.076923076923077</v>
      </c>
      <c r="E322" s="3">
        <v>36.666666666666664</v>
      </c>
      <c r="F322" s="2">
        <v>20</v>
      </c>
      <c r="G322" s="3">
        <v>17.857142857142858</v>
      </c>
      <c r="H322" s="3">
        <v>33.333333333333329</v>
      </c>
      <c r="I322" s="3">
        <v>33.333333333333329</v>
      </c>
      <c r="J322" s="3">
        <v>43.333333333333336</v>
      </c>
      <c r="K322" s="3">
        <v>43.333333333333336</v>
      </c>
      <c r="L322" s="3">
        <v>33.333333333333329</v>
      </c>
      <c r="M322" s="3">
        <v>45.161290322580641</v>
      </c>
      <c r="N322" s="3">
        <v>26.666666666666668</v>
      </c>
      <c r="O322" s="3">
        <v>23.333333333333332</v>
      </c>
      <c r="P322" s="3">
        <v>39.130434782608695</v>
      </c>
      <c r="Q322" s="2">
        <v>30</v>
      </c>
      <c r="R322" s="3">
        <v>13.333333333333334</v>
      </c>
      <c r="S322" s="3">
        <v>32.258064516129032</v>
      </c>
      <c r="T322" s="3">
        <v>13.793103448275861</v>
      </c>
      <c r="U322" s="2">
        <v>40</v>
      </c>
      <c r="V322" s="3">
        <v>22.58064516129032</v>
      </c>
      <c r="W322" s="3">
        <v>33.333333333333329</v>
      </c>
      <c r="X322" s="3">
        <v>34.482758620689658</v>
      </c>
      <c r="Y322" s="2">
        <v>20</v>
      </c>
      <c r="Z322" s="3">
        <v>26.666666666666668</v>
      </c>
      <c r="AA322" s="2">
        <v>0</v>
      </c>
      <c r="AB322" s="3">
        <v>41.935483870967744</v>
      </c>
      <c r="AC322" s="3">
        <v>16.666666666666664</v>
      </c>
      <c r="AD322" s="3">
        <v>13.793103448275861</v>
      </c>
      <c r="AE322" s="2">
        <v>20</v>
      </c>
      <c r="AF322" s="3">
        <v>3.225806451612903</v>
      </c>
      <c r="AG322" s="2">
        <v>0</v>
      </c>
      <c r="AH322" s="2">
        <v>10</v>
      </c>
      <c r="AI322" s="2">
        <v>10</v>
      </c>
      <c r="AJ322" s="3">
        <v>23.333333333333332</v>
      </c>
      <c r="AK322" s="3">
        <v>26.666666666666668</v>
      </c>
      <c r="AL322" s="9"/>
      <c r="AM322" s="3">
        <v>32.751091703056765</v>
      </c>
      <c r="AN322" s="3">
        <v>25.240384615384613</v>
      </c>
      <c r="AO322" s="3">
        <v>22.222222222222221</v>
      </c>
      <c r="AP322" s="3">
        <v>16.431924882629108</v>
      </c>
      <c r="AQ322" s="9"/>
      <c r="AR322" s="3">
        <v>24.39516129032258</v>
      </c>
      <c r="AS322" s="3">
        <v>24.723247232472325</v>
      </c>
      <c r="AT322" s="9"/>
    </row>
    <row r="323" spans="1:46" x14ac:dyDescent="0.2">
      <c r="A323" s="6" t="s">
        <v>280</v>
      </c>
      <c r="B323" s="7"/>
      <c r="C323" s="3">
        <v>7.1428571428571423</v>
      </c>
      <c r="D323" s="3">
        <v>7.6923076923076925</v>
      </c>
      <c r="E323" s="2">
        <v>0</v>
      </c>
      <c r="F323" s="2">
        <v>10</v>
      </c>
      <c r="G323" s="2">
        <v>0</v>
      </c>
      <c r="H323" s="3">
        <v>3.3333333333333335</v>
      </c>
      <c r="I323" s="2">
        <v>0</v>
      </c>
      <c r="J323" s="3">
        <v>6.666666666666667</v>
      </c>
      <c r="K323" s="3">
        <v>6.666666666666667</v>
      </c>
      <c r="L323" s="2">
        <v>0</v>
      </c>
      <c r="M323" s="2">
        <v>0</v>
      </c>
      <c r="N323" s="3">
        <v>3.3333333333333335</v>
      </c>
      <c r="O323" s="2">
        <v>10</v>
      </c>
      <c r="P323" s="2">
        <v>0</v>
      </c>
      <c r="Q323" s="2">
        <v>0</v>
      </c>
      <c r="R323" s="2">
        <v>0</v>
      </c>
      <c r="S323" s="3">
        <v>3.225806451612903</v>
      </c>
      <c r="T323" s="2">
        <v>0</v>
      </c>
      <c r="U323" s="3">
        <v>3.3333333333333335</v>
      </c>
      <c r="V323" s="2">
        <v>0</v>
      </c>
      <c r="W323" s="2">
        <v>0</v>
      </c>
      <c r="X323" s="2">
        <v>0</v>
      </c>
      <c r="Y323" s="3">
        <v>3.3333333333333335</v>
      </c>
      <c r="Z323" s="3">
        <v>3.3333333333333335</v>
      </c>
      <c r="AA323" s="2">
        <v>0</v>
      </c>
      <c r="AB323" s="2">
        <v>0</v>
      </c>
      <c r="AC323" s="2">
        <v>0</v>
      </c>
      <c r="AD323" s="2">
        <v>0</v>
      </c>
      <c r="AE323" s="3">
        <v>3.3333333333333335</v>
      </c>
      <c r="AF323" s="3">
        <v>6.4516129032258061</v>
      </c>
      <c r="AG323" s="3">
        <v>6.666666666666667</v>
      </c>
      <c r="AH323" s="2">
        <v>0</v>
      </c>
      <c r="AI323" s="3">
        <v>3.3333333333333335</v>
      </c>
      <c r="AJ323" s="2">
        <v>20</v>
      </c>
      <c r="AK323" s="3">
        <v>3.3333333333333335</v>
      </c>
      <c r="AL323" s="9"/>
      <c r="AM323" s="3">
        <v>1.7467248908296942</v>
      </c>
      <c r="AN323" s="3">
        <v>3.8461538461538463</v>
      </c>
      <c r="AO323" s="3">
        <v>4.4444444444444446</v>
      </c>
      <c r="AP323" s="3">
        <v>2.3474178403755865</v>
      </c>
      <c r="AQ323" s="9"/>
      <c r="AR323" s="3">
        <v>3.225806451612903</v>
      </c>
      <c r="AS323" s="3">
        <v>3.1365313653136528</v>
      </c>
      <c r="AT323" s="9"/>
    </row>
    <row r="324" spans="1:46" x14ac:dyDescent="0.2">
      <c r="A324" s="6" t="s">
        <v>281</v>
      </c>
      <c r="B324" s="7"/>
      <c r="C324" s="2">
        <v>0</v>
      </c>
      <c r="D324" s="2">
        <v>0</v>
      </c>
      <c r="E324" s="3">
        <v>3.3333333333333335</v>
      </c>
      <c r="F324" s="3">
        <v>3.3333333333333335</v>
      </c>
      <c r="G324" s="3">
        <v>3.5714285714285712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3">
        <v>6.4516129032258061</v>
      </c>
      <c r="AG324" s="3">
        <v>6.666666666666667</v>
      </c>
      <c r="AH324" s="2">
        <v>0</v>
      </c>
      <c r="AI324" s="2">
        <v>0</v>
      </c>
      <c r="AJ324" s="2">
        <v>0</v>
      </c>
      <c r="AK324" s="2">
        <v>0</v>
      </c>
      <c r="AL324" s="8"/>
      <c r="AM324" s="3">
        <v>0.43668122270742354</v>
      </c>
      <c r="AN324" s="3">
        <v>0.48076923076923078</v>
      </c>
      <c r="AO324" s="2">
        <v>0</v>
      </c>
      <c r="AP324" s="3">
        <v>1.8779342723004695</v>
      </c>
      <c r="AQ324" s="9"/>
      <c r="AR324" s="3">
        <v>0.40322580645161288</v>
      </c>
      <c r="AS324" s="3">
        <v>0.92250922509225086</v>
      </c>
      <c r="AT324" s="9"/>
    </row>
    <row r="325" spans="1:46" x14ac:dyDescent="0.2">
      <c r="A325" s="6" t="s">
        <v>282</v>
      </c>
      <c r="B325" s="7"/>
      <c r="C325" s="3">
        <v>28.571428571428569</v>
      </c>
      <c r="D325" s="3">
        <v>19.230769230769234</v>
      </c>
      <c r="E325" s="2">
        <v>0</v>
      </c>
      <c r="F325" s="3">
        <v>3.3333333333333335</v>
      </c>
      <c r="G325" s="3">
        <v>17.857142857142858</v>
      </c>
      <c r="H325" s="2">
        <v>0</v>
      </c>
      <c r="I325" s="3">
        <v>16.666666666666664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3">
        <v>3.225806451612903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3">
        <v>3.3333333333333335</v>
      </c>
      <c r="Z325" s="2">
        <v>0</v>
      </c>
      <c r="AA325" s="3">
        <v>3.225806451612903</v>
      </c>
      <c r="AB325" s="2">
        <v>0</v>
      </c>
      <c r="AC325" s="2">
        <v>0</v>
      </c>
      <c r="AD325" s="2">
        <v>0</v>
      </c>
      <c r="AE325" s="2">
        <v>0</v>
      </c>
      <c r="AF325" s="3">
        <v>3.225806451612903</v>
      </c>
      <c r="AG325" s="3">
        <v>3.3333333333333335</v>
      </c>
      <c r="AH325" s="2">
        <v>0</v>
      </c>
      <c r="AI325" s="2">
        <v>0</v>
      </c>
      <c r="AJ325" s="2">
        <v>0</v>
      </c>
      <c r="AK325" s="2">
        <v>0</v>
      </c>
      <c r="AL325" s="8"/>
      <c r="AM325" s="3">
        <v>4.8034934497816595</v>
      </c>
      <c r="AN325" s="3">
        <v>3.6057692307692304</v>
      </c>
      <c r="AO325" s="2">
        <v>0</v>
      </c>
      <c r="AP325" s="3">
        <v>1.4084507042253522</v>
      </c>
      <c r="AQ325" s="9"/>
      <c r="AR325" s="3">
        <v>3.225806451612903</v>
      </c>
      <c r="AS325" s="3">
        <v>2.3985239852398523</v>
      </c>
      <c r="AT325" s="9"/>
    </row>
    <row r="326" spans="1:46" x14ac:dyDescent="0.2">
      <c r="A326" s="6" t="s">
        <v>283</v>
      </c>
      <c r="B326" s="7"/>
      <c r="C326" s="2">
        <v>0</v>
      </c>
      <c r="D326" s="2">
        <v>0</v>
      </c>
      <c r="E326" s="2">
        <v>0</v>
      </c>
      <c r="F326" s="2">
        <v>0</v>
      </c>
      <c r="G326" s="3">
        <v>3.5714285714285712</v>
      </c>
      <c r="H326" s="2">
        <v>0</v>
      </c>
      <c r="I326" s="3">
        <v>6.666666666666667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3">
        <v>3.3333333333333335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3">
        <v>6.4516129032258061</v>
      </c>
      <c r="AG326" s="3">
        <v>3.3333333333333335</v>
      </c>
      <c r="AH326" s="2">
        <v>0</v>
      </c>
      <c r="AI326" s="2">
        <v>0</v>
      </c>
      <c r="AJ326" s="2">
        <v>0</v>
      </c>
      <c r="AK326" s="2">
        <v>0</v>
      </c>
      <c r="AL326" s="8"/>
      <c r="AM326" s="3">
        <v>0.43668122270742354</v>
      </c>
      <c r="AN326" s="3">
        <v>0.48076923076923078</v>
      </c>
      <c r="AO326" s="2">
        <v>0</v>
      </c>
      <c r="AP326" s="3">
        <v>1.8779342723004695</v>
      </c>
      <c r="AQ326" s="9"/>
      <c r="AR326" s="3">
        <v>0.80645161290322576</v>
      </c>
      <c r="AS326" s="3">
        <v>0.55350553505535049</v>
      </c>
      <c r="AT326" s="9"/>
    </row>
    <row r="327" spans="1:46" x14ac:dyDescent="0.2">
      <c r="A327" s="6" t="s">
        <v>253</v>
      </c>
      <c r="B327" s="7"/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3">
        <v>9.67741935483871</v>
      </c>
      <c r="AG327" s="2">
        <v>10</v>
      </c>
      <c r="AH327" s="2">
        <v>0</v>
      </c>
      <c r="AI327" s="2">
        <v>0</v>
      </c>
      <c r="AJ327" s="2">
        <v>0</v>
      </c>
      <c r="AK327" s="2">
        <v>0</v>
      </c>
      <c r="AL327" s="8"/>
      <c r="AM327" s="2">
        <v>0</v>
      </c>
      <c r="AN327" s="2">
        <v>0</v>
      </c>
      <c r="AO327" s="2">
        <v>0</v>
      </c>
      <c r="AP327" s="3">
        <v>2.8169014084507045</v>
      </c>
      <c r="AQ327" s="9"/>
      <c r="AR327" s="3">
        <v>0.80645161290322576</v>
      </c>
      <c r="AS327" s="3">
        <v>0.36900369003690037</v>
      </c>
      <c r="AT327" s="9"/>
    </row>
    <row r="328" spans="1:46" x14ac:dyDescent="0.2">
      <c r="A328" s="6" t="s">
        <v>219</v>
      </c>
      <c r="B328" s="7"/>
      <c r="C328" s="3">
        <v>7.1428571428571423</v>
      </c>
      <c r="D328" s="2">
        <v>0</v>
      </c>
      <c r="E328" s="2">
        <v>0</v>
      </c>
      <c r="F328" s="3">
        <v>6.666666666666667</v>
      </c>
      <c r="G328" s="3">
        <v>7.1428571428571423</v>
      </c>
      <c r="H328" s="2">
        <v>0</v>
      </c>
      <c r="I328" s="2">
        <v>0</v>
      </c>
      <c r="J328" s="2">
        <v>0</v>
      </c>
      <c r="K328" s="2">
        <v>0</v>
      </c>
      <c r="L328" s="3">
        <v>23.333333333333332</v>
      </c>
      <c r="M328" s="2">
        <v>0</v>
      </c>
      <c r="N328" s="2">
        <v>0</v>
      </c>
      <c r="O328" s="2">
        <v>0</v>
      </c>
      <c r="P328" s="3">
        <v>8.695652173913043</v>
      </c>
      <c r="Q328" s="3">
        <v>13.333333333333334</v>
      </c>
      <c r="R328" s="2">
        <v>0</v>
      </c>
      <c r="S328" s="3">
        <v>6.4516129032258061</v>
      </c>
      <c r="T328" s="3">
        <v>34.482758620689658</v>
      </c>
      <c r="U328" s="3">
        <v>16.666666666666664</v>
      </c>
      <c r="V328" s="3">
        <v>22.58064516129032</v>
      </c>
      <c r="W328" s="3">
        <v>6.666666666666667</v>
      </c>
      <c r="X328" s="2">
        <v>0</v>
      </c>
      <c r="Y328" s="2">
        <v>0</v>
      </c>
      <c r="Z328" s="2">
        <v>0</v>
      </c>
      <c r="AA328" s="3">
        <v>32.258064516129032</v>
      </c>
      <c r="AB328" s="3">
        <v>3.225806451612903</v>
      </c>
      <c r="AC328" s="2">
        <v>0</v>
      </c>
      <c r="AD328" s="2">
        <v>0</v>
      </c>
      <c r="AE328" s="2">
        <v>0</v>
      </c>
      <c r="AF328" s="3">
        <v>45.161290322580641</v>
      </c>
      <c r="AG328" s="3">
        <v>43.333333333333336</v>
      </c>
      <c r="AH328" s="3">
        <v>23.333333333333332</v>
      </c>
      <c r="AI328" s="2">
        <v>0</v>
      </c>
      <c r="AJ328" s="2">
        <v>0</v>
      </c>
      <c r="AK328" s="2">
        <v>0</v>
      </c>
      <c r="AL328" s="8"/>
      <c r="AM328" s="3">
        <v>9.606986899563319</v>
      </c>
      <c r="AN328" s="3">
        <v>3.3653846153846154</v>
      </c>
      <c r="AO328" s="3">
        <v>3.8888888888888888</v>
      </c>
      <c r="AP328" s="3">
        <v>22.065727699530516</v>
      </c>
      <c r="AQ328" s="9"/>
      <c r="AR328" s="3">
        <v>8.4677419354838701</v>
      </c>
      <c r="AS328" s="3">
        <v>8.8560885608856079</v>
      </c>
      <c r="AT328" s="9"/>
    </row>
    <row r="329" spans="1:46" x14ac:dyDescent="0.2">
      <c r="A329" s="10" t="s">
        <v>520</v>
      </c>
      <c r="B329" s="7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</row>
    <row r="330" spans="1:46" x14ac:dyDescent="0.2">
      <c r="A330" s="6" t="s">
        <v>276</v>
      </c>
      <c r="B330" s="7"/>
      <c r="C330" s="3">
        <v>47.368421052631575</v>
      </c>
      <c r="D330" s="3">
        <v>77.272727272727266</v>
      </c>
      <c r="E330" s="3">
        <v>36.666666666666664</v>
      </c>
      <c r="F330" s="3">
        <v>43.333333333333336</v>
      </c>
      <c r="G330" s="2">
        <v>45</v>
      </c>
      <c r="H330" s="3">
        <v>36.666666666666664</v>
      </c>
      <c r="I330" s="3">
        <v>86.666666666666671</v>
      </c>
      <c r="J330" s="2">
        <v>20</v>
      </c>
      <c r="K330" s="3">
        <v>33.333333333333329</v>
      </c>
      <c r="L330" s="3">
        <v>33.333333333333329</v>
      </c>
      <c r="M330" s="2">
        <v>100</v>
      </c>
      <c r="N330" s="3">
        <v>46.666666666666664</v>
      </c>
      <c r="O330" s="3">
        <v>26.666666666666668</v>
      </c>
      <c r="P330" s="3">
        <v>77.41935483870968</v>
      </c>
      <c r="Q330" s="3">
        <v>61.29032258064516</v>
      </c>
      <c r="R330" s="2">
        <v>30</v>
      </c>
      <c r="S330" s="3">
        <v>64.516129032258064</v>
      </c>
      <c r="T330" s="3">
        <v>64.516129032258064</v>
      </c>
      <c r="U330" s="2">
        <v>50</v>
      </c>
      <c r="V330" s="3">
        <v>51.612903225806448</v>
      </c>
      <c r="W330" s="3">
        <v>33.333333333333329</v>
      </c>
      <c r="X330" s="3">
        <v>33.333333333333329</v>
      </c>
      <c r="Y330" s="3">
        <v>43.333333333333336</v>
      </c>
      <c r="Z330" s="3">
        <v>33.333333333333329</v>
      </c>
      <c r="AA330" s="3">
        <v>48.387096774193552</v>
      </c>
      <c r="AB330" s="3">
        <v>90.322580645161281</v>
      </c>
      <c r="AC330" s="3">
        <v>43.333333333333336</v>
      </c>
      <c r="AD330" s="2">
        <v>50</v>
      </c>
      <c r="AE330" s="2">
        <v>60</v>
      </c>
      <c r="AF330" s="3">
        <v>51.612903225806448</v>
      </c>
      <c r="AG330" s="3">
        <v>48.275862068965516</v>
      </c>
      <c r="AH330" s="3">
        <v>61.29032258064516</v>
      </c>
      <c r="AI330" s="3">
        <v>46.666666666666664</v>
      </c>
      <c r="AJ330" s="3">
        <v>33.333333333333329</v>
      </c>
      <c r="AK330" s="3">
        <v>53.333333333333336</v>
      </c>
      <c r="AL330" s="9"/>
      <c r="AM330" s="3">
        <v>64.159292035398224</v>
      </c>
      <c r="AN330" s="3">
        <v>44.634146341463413</v>
      </c>
      <c r="AO330" s="3">
        <v>43.646408839779006</v>
      </c>
      <c r="AP330" s="3">
        <v>52.582159624413151</v>
      </c>
      <c r="AQ330" s="9"/>
      <c r="AR330" s="3">
        <v>50.306748466257666</v>
      </c>
      <c r="AS330" s="3">
        <v>50.462107208872453</v>
      </c>
      <c r="AT330" s="9"/>
    </row>
    <row r="331" spans="1:46" x14ac:dyDescent="0.2">
      <c r="A331" s="6" t="s">
        <v>277</v>
      </c>
      <c r="B331" s="7"/>
      <c r="C331" s="2">
        <v>0</v>
      </c>
      <c r="D331" s="2">
        <v>0</v>
      </c>
      <c r="E331" s="3">
        <v>33.333333333333329</v>
      </c>
      <c r="F331" s="3">
        <v>13.333333333333334</v>
      </c>
      <c r="G331" s="2">
        <v>0</v>
      </c>
      <c r="H331" s="3">
        <v>43.333333333333336</v>
      </c>
      <c r="I331" s="3">
        <v>3.3333333333333335</v>
      </c>
      <c r="J331" s="2">
        <v>50</v>
      </c>
      <c r="K331" s="2">
        <v>40</v>
      </c>
      <c r="L331" s="3">
        <v>26.666666666666668</v>
      </c>
      <c r="M331" s="2">
        <v>0</v>
      </c>
      <c r="N331" s="2">
        <v>30</v>
      </c>
      <c r="O331" s="3">
        <v>43.333333333333336</v>
      </c>
      <c r="P331" s="3">
        <v>6.4516129032258061</v>
      </c>
      <c r="Q331" s="3">
        <v>25.806451612903224</v>
      </c>
      <c r="R331" s="3">
        <v>36.666666666666664</v>
      </c>
      <c r="S331" s="2">
        <v>0</v>
      </c>
      <c r="T331" s="3">
        <v>16.129032258064516</v>
      </c>
      <c r="U331" s="3">
        <v>16.666666666666664</v>
      </c>
      <c r="V331" s="3">
        <v>9.67741935483871</v>
      </c>
      <c r="W331" s="3">
        <v>23.333333333333332</v>
      </c>
      <c r="X331" s="3">
        <v>13.333333333333334</v>
      </c>
      <c r="Y331" s="3">
        <v>36.666666666666664</v>
      </c>
      <c r="Z331" s="3">
        <v>33.333333333333329</v>
      </c>
      <c r="AA331" s="2">
        <v>0</v>
      </c>
      <c r="AB331" s="2">
        <v>0</v>
      </c>
      <c r="AC331" s="3">
        <v>23.333333333333332</v>
      </c>
      <c r="AD331" s="2">
        <v>20</v>
      </c>
      <c r="AE331" s="3">
        <v>33.333333333333329</v>
      </c>
      <c r="AF331" s="2">
        <v>0</v>
      </c>
      <c r="AG331" s="2">
        <v>0</v>
      </c>
      <c r="AH331" s="2">
        <v>0</v>
      </c>
      <c r="AI331" s="3">
        <v>23.333333333333332</v>
      </c>
      <c r="AJ331" s="2">
        <v>40</v>
      </c>
      <c r="AK331" s="3">
        <v>26.666666666666668</v>
      </c>
      <c r="AL331" s="9"/>
      <c r="AM331" s="3">
        <v>10.176991150442479</v>
      </c>
      <c r="AN331" s="3">
        <v>29.268292682926827</v>
      </c>
      <c r="AO331" s="3">
        <v>22.651933701657459</v>
      </c>
      <c r="AP331" s="3">
        <v>7.981220657276995</v>
      </c>
      <c r="AQ331" s="9"/>
      <c r="AR331" s="3">
        <v>18.813905930470348</v>
      </c>
      <c r="AS331" s="3">
        <v>20.147874306839185</v>
      </c>
      <c r="AT331" s="9"/>
    </row>
    <row r="332" spans="1:46" x14ac:dyDescent="0.2">
      <c r="A332" s="6" t="s">
        <v>278</v>
      </c>
      <c r="B332" s="7"/>
      <c r="C332" s="2">
        <v>0</v>
      </c>
      <c r="D332" s="3">
        <v>4.5454545454545459</v>
      </c>
      <c r="E332" s="3">
        <v>16.666666666666664</v>
      </c>
      <c r="F332" s="2">
        <v>20</v>
      </c>
      <c r="G332" s="2">
        <v>10</v>
      </c>
      <c r="H332" s="3">
        <v>13.333333333333334</v>
      </c>
      <c r="I332" s="2">
        <v>0</v>
      </c>
      <c r="J332" s="2">
        <v>20</v>
      </c>
      <c r="K332" s="2">
        <v>20</v>
      </c>
      <c r="L332" s="3">
        <v>3.3333333333333335</v>
      </c>
      <c r="M332" s="2">
        <v>0</v>
      </c>
      <c r="N332" s="2">
        <v>10</v>
      </c>
      <c r="O332" s="2">
        <v>20</v>
      </c>
      <c r="P332" s="3">
        <v>3.225806451612903</v>
      </c>
      <c r="Q332" s="2">
        <v>0</v>
      </c>
      <c r="R332" s="3">
        <v>13.333333333333334</v>
      </c>
      <c r="S332" s="3">
        <v>3.225806451612903</v>
      </c>
      <c r="T332" s="2">
        <v>0</v>
      </c>
      <c r="U332" s="2">
        <v>10</v>
      </c>
      <c r="V332" s="2">
        <v>0</v>
      </c>
      <c r="W332" s="3">
        <v>16.666666666666664</v>
      </c>
      <c r="X332" s="2">
        <v>20</v>
      </c>
      <c r="Y332" s="2">
        <v>10</v>
      </c>
      <c r="Z332" s="2">
        <v>20</v>
      </c>
      <c r="AA332" s="2">
        <v>0</v>
      </c>
      <c r="AB332" s="2">
        <v>0</v>
      </c>
      <c r="AC332" s="3">
        <v>13.333333333333334</v>
      </c>
      <c r="AD332" s="2">
        <v>20</v>
      </c>
      <c r="AE332" s="3">
        <v>6.666666666666667</v>
      </c>
      <c r="AF332" s="3">
        <v>12.903225806451612</v>
      </c>
      <c r="AG332" s="2">
        <v>0</v>
      </c>
      <c r="AH332" s="2">
        <v>0</v>
      </c>
      <c r="AI332" s="3">
        <v>13.333333333333334</v>
      </c>
      <c r="AJ332" s="3">
        <v>13.333333333333334</v>
      </c>
      <c r="AK332" s="3">
        <v>3.3333333333333335</v>
      </c>
      <c r="AL332" s="9"/>
      <c r="AM332" s="3">
        <v>3.9823008849557522</v>
      </c>
      <c r="AN332" s="3">
        <v>12.439024390243903</v>
      </c>
      <c r="AO332" s="3">
        <v>10.497237569060774</v>
      </c>
      <c r="AP332" s="3">
        <v>7.042253521126761</v>
      </c>
      <c r="AQ332" s="9"/>
      <c r="AR332" s="3">
        <v>9.8159509202453989</v>
      </c>
      <c r="AS332" s="3">
        <v>8.502772643253234</v>
      </c>
      <c r="AT332" s="9"/>
    </row>
    <row r="333" spans="1:46" x14ac:dyDescent="0.2">
      <c r="A333" s="6" t="s">
        <v>279</v>
      </c>
      <c r="B333" s="7"/>
      <c r="C333" s="3">
        <v>21.052631578947366</v>
      </c>
      <c r="D333" s="3">
        <v>9.0909090909090917</v>
      </c>
      <c r="E333" s="3">
        <v>6.666666666666667</v>
      </c>
      <c r="F333" s="3">
        <v>13.333333333333334</v>
      </c>
      <c r="G333" s="2">
        <v>15</v>
      </c>
      <c r="H333" s="3">
        <v>3.3333333333333335</v>
      </c>
      <c r="I333" s="3">
        <v>6.666666666666667</v>
      </c>
      <c r="J333" s="3">
        <v>6.666666666666667</v>
      </c>
      <c r="K333" s="3">
        <v>3.3333333333333335</v>
      </c>
      <c r="L333" s="2">
        <v>30</v>
      </c>
      <c r="M333" s="2">
        <v>0</v>
      </c>
      <c r="N333" s="2">
        <v>10</v>
      </c>
      <c r="O333" s="3">
        <v>6.666666666666667</v>
      </c>
      <c r="P333" s="3">
        <v>12.903225806451612</v>
      </c>
      <c r="Q333" s="3">
        <v>12.903225806451612</v>
      </c>
      <c r="R333" s="3">
        <v>16.666666666666664</v>
      </c>
      <c r="S333" s="3">
        <v>19.35483870967742</v>
      </c>
      <c r="T333" s="3">
        <v>16.129032258064516</v>
      </c>
      <c r="U333" s="3">
        <v>13.333333333333334</v>
      </c>
      <c r="V333" s="3">
        <v>35.483870967741936</v>
      </c>
      <c r="W333" s="3">
        <v>3.3333333333333335</v>
      </c>
      <c r="X333" s="3">
        <v>26.666666666666668</v>
      </c>
      <c r="Y333" s="3">
        <v>6.666666666666667</v>
      </c>
      <c r="Z333" s="3">
        <v>6.666666666666667</v>
      </c>
      <c r="AA333" s="3">
        <v>25.806451612903224</v>
      </c>
      <c r="AB333" s="3">
        <v>6.4516129032258061</v>
      </c>
      <c r="AC333" s="3">
        <v>16.666666666666664</v>
      </c>
      <c r="AD333" s="2">
        <v>10</v>
      </c>
      <c r="AE333" s="2">
        <v>0</v>
      </c>
      <c r="AF333" s="3">
        <v>22.58064516129032</v>
      </c>
      <c r="AG333" s="3">
        <v>27.586206896551722</v>
      </c>
      <c r="AH333" s="3">
        <v>32.258064516129032</v>
      </c>
      <c r="AI333" s="3">
        <v>13.333333333333334</v>
      </c>
      <c r="AJ333" s="2">
        <v>10</v>
      </c>
      <c r="AK333" s="2">
        <v>10</v>
      </c>
      <c r="AL333" s="8"/>
      <c r="AM333" s="3">
        <v>14.159292035398231</v>
      </c>
      <c r="AN333" s="3">
        <v>8.7804878048780477</v>
      </c>
      <c r="AO333" s="3">
        <v>18.784530386740332</v>
      </c>
      <c r="AP333" s="3">
        <v>17.84037558685446</v>
      </c>
      <c r="AQ333" s="9"/>
      <c r="AR333" s="3">
        <v>13.496932515337424</v>
      </c>
      <c r="AS333" s="3">
        <v>13.67837338262477</v>
      </c>
      <c r="AT333" s="9"/>
    </row>
    <row r="334" spans="1:46" x14ac:dyDescent="0.2">
      <c r="A334" s="6" t="s">
        <v>280</v>
      </c>
      <c r="B334" s="7"/>
      <c r="C334" s="2">
        <v>0</v>
      </c>
      <c r="D334" s="2">
        <v>0</v>
      </c>
      <c r="E334" s="3">
        <v>6.666666666666667</v>
      </c>
      <c r="F334" s="2">
        <v>0</v>
      </c>
      <c r="G334" s="2">
        <v>0</v>
      </c>
      <c r="H334" s="3">
        <v>3.3333333333333335</v>
      </c>
      <c r="I334" s="2">
        <v>0</v>
      </c>
      <c r="J334" s="3">
        <v>3.3333333333333335</v>
      </c>
      <c r="K334" s="3">
        <v>3.3333333333333335</v>
      </c>
      <c r="L334" s="2">
        <v>0</v>
      </c>
      <c r="M334" s="2">
        <v>0</v>
      </c>
      <c r="N334" s="3">
        <v>3.3333333333333335</v>
      </c>
      <c r="O334" s="2">
        <v>0</v>
      </c>
      <c r="P334" s="2">
        <v>0</v>
      </c>
      <c r="Q334" s="2">
        <v>0</v>
      </c>
      <c r="R334" s="3">
        <v>3.3333333333333335</v>
      </c>
      <c r="S334" s="2">
        <v>0</v>
      </c>
      <c r="T334" s="2">
        <v>0</v>
      </c>
      <c r="U334" s="2">
        <v>0</v>
      </c>
      <c r="V334" s="2">
        <v>0</v>
      </c>
      <c r="W334" s="3">
        <v>3.3333333333333335</v>
      </c>
      <c r="X334" s="3">
        <v>6.666666666666667</v>
      </c>
      <c r="Y334" s="3">
        <v>3.3333333333333335</v>
      </c>
      <c r="Z334" s="3">
        <v>6.666666666666667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3">
        <v>3.3333333333333335</v>
      </c>
      <c r="AJ334" s="3">
        <v>3.3333333333333335</v>
      </c>
      <c r="AK334" s="3">
        <v>3.3333333333333335</v>
      </c>
      <c r="AL334" s="9"/>
      <c r="AM334" s="2">
        <v>0</v>
      </c>
      <c r="AN334" s="3">
        <v>1.9512195121951219</v>
      </c>
      <c r="AO334" s="3">
        <v>2.7624309392265194</v>
      </c>
      <c r="AP334" s="3">
        <v>1.4084507042253522</v>
      </c>
      <c r="AQ334" s="9"/>
      <c r="AR334" s="3">
        <v>1.6359918200409</v>
      </c>
      <c r="AS334" s="3">
        <v>1.478743068391867</v>
      </c>
      <c r="AT334" s="9"/>
    </row>
    <row r="335" spans="1:46" x14ac:dyDescent="0.2">
      <c r="A335" s="6" t="s">
        <v>281</v>
      </c>
      <c r="B335" s="7"/>
      <c r="C335" s="3">
        <v>5.2631578947368416</v>
      </c>
      <c r="D335" s="2">
        <v>0</v>
      </c>
      <c r="E335" s="2">
        <v>0</v>
      </c>
      <c r="F335" s="3">
        <v>3.3333333333333335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3">
        <v>3.3333333333333335</v>
      </c>
      <c r="P335" s="2">
        <v>0</v>
      </c>
      <c r="Q335" s="2">
        <v>0</v>
      </c>
      <c r="R335" s="2">
        <v>0</v>
      </c>
      <c r="S335" s="3">
        <v>6.4516129032258061</v>
      </c>
      <c r="T335" s="2">
        <v>0</v>
      </c>
      <c r="U335" s="2">
        <v>0</v>
      </c>
      <c r="V335" s="2">
        <v>0</v>
      </c>
      <c r="W335" s="3">
        <v>3.3333333333333335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3">
        <v>3.3333333333333335</v>
      </c>
      <c r="AL335" s="9"/>
      <c r="AM335" s="3">
        <v>0.88495575221238942</v>
      </c>
      <c r="AN335" s="3">
        <v>0.73170731707317083</v>
      </c>
      <c r="AO335" s="3">
        <v>0.55248618784530379</v>
      </c>
      <c r="AP335" s="3">
        <v>0.46948356807511737</v>
      </c>
      <c r="AQ335" s="9"/>
      <c r="AR335" s="3">
        <v>1.2269938650306749</v>
      </c>
      <c r="AS335" s="3">
        <v>0.18484288354898337</v>
      </c>
      <c r="AT335" s="9"/>
    </row>
    <row r="336" spans="1:46" x14ac:dyDescent="0.2">
      <c r="A336" s="6" t="s">
        <v>282</v>
      </c>
      <c r="B336" s="7"/>
      <c r="C336" s="2">
        <v>0</v>
      </c>
      <c r="D336" s="3">
        <v>4.5454545454545459</v>
      </c>
      <c r="E336" s="2">
        <v>0</v>
      </c>
      <c r="F336" s="2">
        <v>0</v>
      </c>
      <c r="G336" s="2">
        <v>10</v>
      </c>
      <c r="H336" s="2">
        <v>0</v>
      </c>
      <c r="I336" s="3">
        <v>3.3333333333333335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3">
        <v>3.225806451612903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8"/>
      <c r="AM336" s="3">
        <v>1.7699115044247788</v>
      </c>
      <c r="AN336" s="3">
        <v>0.24390243902439024</v>
      </c>
      <c r="AO336" s="2">
        <v>0</v>
      </c>
      <c r="AP336" s="2">
        <v>0</v>
      </c>
      <c r="AQ336" s="8"/>
      <c r="AR336" s="3">
        <v>0.61349693251533743</v>
      </c>
      <c r="AS336" s="3">
        <v>0.36968576709796674</v>
      </c>
      <c r="AT336" s="9"/>
    </row>
    <row r="337" spans="1:46" x14ac:dyDescent="0.2">
      <c r="A337" s="6" t="s">
        <v>283</v>
      </c>
      <c r="B337" s="7"/>
      <c r="C337" s="3">
        <v>15.789473684210526</v>
      </c>
      <c r="D337" s="2">
        <v>0</v>
      </c>
      <c r="E337" s="2">
        <v>0</v>
      </c>
      <c r="F337" s="3">
        <v>6.666666666666667</v>
      </c>
      <c r="G337" s="2">
        <v>15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3">
        <v>13.333333333333334</v>
      </c>
      <c r="X337" s="2">
        <v>0</v>
      </c>
      <c r="Y337" s="2">
        <v>0</v>
      </c>
      <c r="Z337" s="2">
        <v>0</v>
      </c>
      <c r="AA337" s="3">
        <v>3.225806451612903</v>
      </c>
      <c r="AB337" s="2">
        <v>0</v>
      </c>
      <c r="AC337" s="3">
        <v>3.3333333333333335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8"/>
      <c r="AM337" s="3">
        <v>1.3274336283185841</v>
      </c>
      <c r="AN337" s="3">
        <v>1.2195121951219512</v>
      </c>
      <c r="AO337" s="3">
        <v>0.55248618784530379</v>
      </c>
      <c r="AP337" s="3">
        <v>2.3474178403755865</v>
      </c>
      <c r="AQ337" s="9"/>
      <c r="AR337" s="3">
        <v>0.81799591002045002</v>
      </c>
      <c r="AS337" s="3">
        <v>1.8484288354898337</v>
      </c>
      <c r="AT337" s="9"/>
    </row>
    <row r="338" spans="1:46" x14ac:dyDescent="0.2">
      <c r="A338" s="6" t="s">
        <v>253</v>
      </c>
      <c r="B338" s="7"/>
      <c r="C338" s="2">
        <v>0</v>
      </c>
      <c r="D338" s="3">
        <v>4.5454545454545459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3">
        <v>3.4482758620689653</v>
      </c>
      <c r="AH338" s="2">
        <v>0</v>
      </c>
      <c r="AI338" s="2">
        <v>0</v>
      </c>
      <c r="AJ338" s="2">
        <v>0</v>
      </c>
      <c r="AK338" s="2">
        <v>0</v>
      </c>
      <c r="AL338" s="8"/>
      <c r="AM338" s="3">
        <v>0.44247787610619471</v>
      </c>
      <c r="AN338" s="2">
        <v>0</v>
      </c>
      <c r="AO338" s="2">
        <v>0</v>
      </c>
      <c r="AP338" s="3">
        <v>0.46948356807511737</v>
      </c>
      <c r="AQ338" s="9"/>
      <c r="AR338" s="2">
        <v>0</v>
      </c>
      <c r="AS338" s="3">
        <v>0.36968576709796674</v>
      </c>
      <c r="AT338" s="9"/>
    </row>
    <row r="339" spans="1:46" x14ac:dyDescent="0.2">
      <c r="A339" s="6" t="s">
        <v>219</v>
      </c>
      <c r="B339" s="7"/>
      <c r="C339" s="3">
        <v>10.526315789473683</v>
      </c>
      <c r="D339" s="2">
        <v>0</v>
      </c>
      <c r="E339" s="2">
        <v>0</v>
      </c>
      <c r="F339" s="2">
        <v>0</v>
      </c>
      <c r="G339" s="2">
        <v>5</v>
      </c>
      <c r="H339" s="2">
        <v>0</v>
      </c>
      <c r="I339" s="2">
        <v>0</v>
      </c>
      <c r="J339" s="2">
        <v>0</v>
      </c>
      <c r="K339" s="2">
        <v>0</v>
      </c>
      <c r="L339" s="3">
        <v>6.666666666666667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3">
        <v>3.225806451612903</v>
      </c>
      <c r="T339" s="3">
        <v>3.225806451612903</v>
      </c>
      <c r="U339" s="2">
        <v>10</v>
      </c>
      <c r="V339" s="3">
        <v>3.225806451612903</v>
      </c>
      <c r="W339" s="3">
        <v>3.3333333333333335</v>
      </c>
      <c r="X339" s="2">
        <v>0</v>
      </c>
      <c r="Y339" s="2">
        <v>0</v>
      </c>
      <c r="Z339" s="2">
        <v>0</v>
      </c>
      <c r="AA339" s="3">
        <v>22.58064516129032</v>
      </c>
      <c r="AB339" s="3">
        <v>3.225806451612903</v>
      </c>
      <c r="AC339" s="2">
        <v>0</v>
      </c>
      <c r="AD339" s="2">
        <v>0</v>
      </c>
      <c r="AE339" s="2">
        <v>0</v>
      </c>
      <c r="AF339" s="3">
        <v>12.903225806451612</v>
      </c>
      <c r="AG339" s="3">
        <v>20.689655172413794</v>
      </c>
      <c r="AH339" s="3">
        <v>6.4516129032258061</v>
      </c>
      <c r="AI339" s="2">
        <v>0</v>
      </c>
      <c r="AJ339" s="2">
        <v>0</v>
      </c>
      <c r="AK339" s="2">
        <v>0</v>
      </c>
      <c r="AL339" s="8"/>
      <c r="AM339" s="3">
        <v>3.0973451327433628</v>
      </c>
      <c r="AN339" s="3">
        <v>0.73170731707317083</v>
      </c>
      <c r="AO339" s="3">
        <v>0.55248618784530379</v>
      </c>
      <c r="AP339" s="3">
        <v>9.8591549295774641</v>
      </c>
      <c r="AQ339" s="9"/>
      <c r="AR339" s="3">
        <v>3.2719836400818001</v>
      </c>
      <c r="AS339" s="3">
        <v>2.957486136783734</v>
      </c>
      <c r="AT339" s="9"/>
    </row>
    <row r="340" spans="1:46" x14ac:dyDescent="0.2">
      <c r="A340" s="10" t="s">
        <v>521</v>
      </c>
      <c r="B340" s="7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</row>
    <row r="341" spans="1:46" x14ac:dyDescent="0.2">
      <c r="A341" s="6" t="s">
        <v>256</v>
      </c>
      <c r="B341" s="7"/>
      <c r="C341" s="2">
        <v>0</v>
      </c>
      <c r="D341" s="2">
        <v>0</v>
      </c>
      <c r="E341" s="2">
        <v>0</v>
      </c>
      <c r="F341" s="3">
        <v>3.3333333333333335</v>
      </c>
      <c r="G341" s="2">
        <v>0</v>
      </c>
      <c r="H341" s="2">
        <v>0</v>
      </c>
      <c r="I341" s="3">
        <v>3.3333333333333335</v>
      </c>
      <c r="J341" s="2">
        <v>0</v>
      </c>
      <c r="K341" s="2">
        <v>0</v>
      </c>
      <c r="L341" s="3">
        <v>6.8965517241379306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3">
        <v>6.8965517241379306</v>
      </c>
      <c r="V341" s="2">
        <v>0</v>
      </c>
      <c r="W341" s="3">
        <v>3.3333333333333335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3">
        <v>3.225806451612903</v>
      </c>
      <c r="AG341" s="2">
        <v>0</v>
      </c>
      <c r="AH341" s="2">
        <v>0</v>
      </c>
      <c r="AI341" s="2">
        <v>0</v>
      </c>
      <c r="AJ341" s="2">
        <v>0</v>
      </c>
      <c r="AK341" s="3">
        <v>3.3333333333333335</v>
      </c>
      <c r="AL341" s="9"/>
      <c r="AM341" s="3">
        <v>1.7699115044247788</v>
      </c>
      <c r="AN341" s="3">
        <v>0.48899755501222492</v>
      </c>
      <c r="AO341" s="3">
        <v>0.55865921787709494</v>
      </c>
      <c r="AP341" s="3">
        <v>0.93896713615023475</v>
      </c>
      <c r="AQ341" s="9"/>
      <c r="AR341" s="3">
        <v>1.0141987829614605</v>
      </c>
      <c r="AS341" s="3">
        <v>0.74906367041198507</v>
      </c>
      <c r="AT341" s="9"/>
    </row>
    <row r="342" spans="1:46" x14ac:dyDescent="0.2">
      <c r="A342" s="6" t="s">
        <v>257</v>
      </c>
      <c r="B342" s="7"/>
      <c r="C342" s="2">
        <v>0</v>
      </c>
      <c r="D342" s="2">
        <v>0</v>
      </c>
      <c r="E342" s="2">
        <v>0</v>
      </c>
      <c r="F342" s="2">
        <v>0</v>
      </c>
      <c r="G342" s="2">
        <v>5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3">
        <v>3.225806451612903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8"/>
      <c r="AM342" s="3">
        <v>0.44247787610619471</v>
      </c>
      <c r="AN342" s="2">
        <v>0</v>
      </c>
      <c r="AO342" s="2">
        <v>0</v>
      </c>
      <c r="AP342" s="3">
        <v>0.46948356807511737</v>
      </c>
      <c r="AQ342" s="9"/>
      <c r="AR342" s="3">
        <v>0.20283975659229209</v>
      </c>
      <c r="AS342" s="3">
        <v>0.18726591760299627</v>
      </c>
      <c r="AT342" s="9"/>
    </row>
    <row r="343" spans="1:46" x14ac:dyDescent="0.2">
      <c r="A343" s="6" t="s">
        <v>258</v>
      </c>
      <c r="B343" s="7"/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3">
        <v>3.4482758620689653</v>
      </c>
      <c r="V343" s="3">
        <v>3.4482758620689653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8"/>
      <c r="AM343" s="3">
        <v>0.44247787610619471</v>
      </c>
      <c r="AN343" s="2">
        <v>0</v>
      </c>
      <c r="AO343" s="3">
        <v>0.55865921787709494</v>
      </c>
      <c r="AP343" s="2">
        <v>0</v>
      </c>
      <c r="AQ343" s="8"/>
      <c r="AR343" s="3">
        <v>0.20283975659229209</v>
      </c>
      <c r="AS343" s="3">
        <v>0.18726591760299627</v>
      </c>
      <c r="AT343" s="9"/>
    </row>
    <row r="344" spans="1:46" x14ac:dyDescent="0.2">
      <c r="A344" s="6" t="s">
        <v>259</v>
      </c>
      <c r="B344" s="7"/>
      <c r="C344" s="2">
        <v>0</v>
      </c>
      <c r="D344" s="2">
        <v>4</v>
      </c>
      <c r="E344" s="2">
        <v>0</v>
      </c>
      <c r="F344" s="2">
        <v>0</v>
      </c>
      <c r="G344" s="2">
        <v>0</v>
      </c>
      <c r="H344" s="3">
        <v>3.3333333333333335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3">
        <v>3.3333333333333335</v>
      </c>
      <c r="P344" s="2">
        <v>0</v>
      </c>
      <c r="Q344" s="2">
        <v>0</v>
      </c>
      <c r="R344" s="3">
        <v>3.3333333333333335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3">
        <v>3.3333333333333335</v>
      </c>
      <c r="AH344" s="2">
        <v>0</v>
      </c>
      <c r="AI344" s="3">
        <v>3.3333333333333335</v>
      </c>
      <c r="AJ344" s="2">
        <v>0</v>
      </c>
      <c r="AK344" s="2">
        <v>0</v>
      </c>
      <c r="AL344" s="8"/>
      <c r="AM344" s="3">
        <v>0.44247787610619471</v>
      </c>
      <c r="AN344" s="3">
        <v>0.73349633251833746</v>
      </c>
      <c r="AO344" s="3">
        <v>0.55865921787709494</v>
      </c>
      <c r="AP344" s="3">
        <v>0.46948356807511737</v>
      </c>
      <c r="AQ344" s="9"/>
      <c r="AR344" s="3">
        <v>0.81135902636916835</v>
      </c>
      <c r="AS344" s="3">
        <v>0.37453183520599254</v>
      </c>
      <c r="AT344" s="9"/>
    </row>
    <row r="345" spans="1:46" x14ac:dyDescent="0.2">
      <c r="A345" s="6" t="s">
        <v>260</v>
      </c>
      <c r="B345" s="7"/>
      <c r="C345" s="2">
        <v>10</v>
      </c>
      <c r="D345" s="2">
        <v>4</v>
      </c>
      <c r="E345" s="3">
        <v>3.3333333333333335</v>
      </c>
      <c r="F345" s="3">
        <v>13.333333333333334</v>
      </c>
      <c r="G345" s="2">
        <v>10</v>
      </c>
      <c r="H345" s="3">
        <v>3.3333333333333335</v>
      </c>
      <c r="I345" s="3">
        <v>6.666666666666667</v>
      </c>
      <c r="J345" s="3">
        <v>6.666666666666667</v>
      </c>
      <c r="K345" s="3">
        <v>6.666666666666667</v>
      </c>
      <c r="L345" s="2">
        <v>0</v>
      </c>
      <c r="M345" s="2">
        <v>0</v>
      </c>
      <c r="N345" s="2">
        <v>10</v>
      </c>
      <c r="O345" s="3">
        <v>6.666666666666667</v>
      </c>
      <c r="P345" s="2">
        <v>0</v>
      </c>
      <c r="Q345" s="2">
        <v>0</v>
      </c>
      <c r="R345" s="3">
        <v>3.3333333333333335</v>
      </c>
      <c r="S345" s="3">
        <v>3.225806451612903</v>
      </c>
      <c r="T345" s="3">
        <v>6.8965517241379306</v>
      </c>
      <c r="U345" s="2">
        <v>0</v>
      </c>
      <c r="V345" s="2">
        <v>0</v>
      </c>
      <c r="W345" s="3">
        <v>13.333333333333334</v>
      </c>
      <c r="X345" s="3">
        <v>6.666666666666667</v>
      </c>
      <c r="Y345" s="3">
        <v>3.3333333333333335</v>
      </c>
      <c r="Z345" s="3">
        <v>3.3333333333333335</v>
      </c>
      <c r="AA345" s="2">
        <v>0</v>
      </c>
      <c r="AB345" s="2">
        <v>0</v>
      </c>
      <c r="AC345" s="2">
        <v>0</v>
      </c>
      <c r="AD345" s="3">
        <v>3.3333333333333335</v>
      </c>
      <c r="AE345" s="2">
        <v>10</v>
      </c>
      <c r="AF345" s="3">
        <v>16.129032258064516</v>
      </c>
      <c r="AG345" s="2">
        <v>10</v>
      </c>
      <c r="AH345" s="3">
        <v>6.4516129032258061</v>
      </c>
      <c r="AI345" s="3">
        <v>6.666666666666667</v>
      </c>
      <c r="AJ345" s="3">
        <v>3.3333333333333335</v>
      </c>
      <c r="AK345" s="3">
        <v>16.666666666666664</v>
      </c>
      <c r="AL345" s="9"/>
      <c r="AM345" s="3">
        <v>1.7699115044247788</v>
      </c>
      <c r="AN345" s="3">
        <v>6.6014669926650367</v>
      </c>
      <c r="AO345" s="3">
        <v>5.5865921787709496</v>
      </c>
      <c r="AP345" s="3">
        <v>7.042253521126761</v>
      </c>
      <c r="AQ345" s="9"/>
      <c r="AR345" s="3">
        <v>5.8823529411764701</v>
      </c>
      <c r="AS345" s="3">
        <v>5.0561797752808983</v>
      </c>
      <c r="AT345" s="9"/>
    </row>
    <row r="346" spans="1:46" x14ac:dyDescent="0.2">
      <c r="A346" s="6" t="s">
        <v>261</v>
      </c>
      <c r="B346" s="7"/>
      <c r="C346" s="2">
        <v>5</v>
      </c>
      <c r="D346" s="2">
        <v>20</v>
      </c>
      <c r="E346" s="3">
        <v>3.3333333333333335</v>
      </c>
      <c r="F346" s="3">
        <v>13.333333333333334</v>
      </c>
      <c r="G346" s="2">
        <v>10</v>
      </c>
      <c r="H346" s="2">
        <v>10</v>
      </c>
      <c r="I346" s="3">
        <v>13.333333333333334</v>
      </c>
      <c r="J346" s="3">
        <v>6.666666666666667</v>
      </c>
      <c r="K346" s="2">
        <v>10</v>
      </c>
      <c r="L346" s="3">
        <v>6.8965517241379306</v>
      </c>
      <c r="M346" s="2">
        <v>0</v>
      </c>
      <c r="N346" s="3">
        <v>13.333333333333334</v>
      </c>
      <c r="O346" s="3">
        <v>16.666666666666664</v>
      </c>
      <c r="P346" s="2">
        <v>0</v>
      </c>
      <c r="Q346" s="2">
        <v>0</v>
      </c>
      <c r="R346" s="2">
        <v>20</v>
      </c>
      <c r="S346" s="2">
        <v>0</v>
      </c>
      <c r="T346" s="3">
        <v>3.4482758620689653</v>
      </c>
      <c r="U346" s="2">
        <v>0</v>
      </c>
      <c r="V346" s="2">
        <v>0</v>
      </c>
      <c r="W346" s="3">
        <v>6.666666666666667</v>
      </c>
      <c r="X346" s="3">
        <v>13.333333333333334</v>
      </c>
      <c r="Y346" s="2">
        <v>10</v>
      </c>
      <c r="Z346" s="3">
        <v>13.333333333333334</v>
      </c>
      <c r="AA346" s="2">
        <v>0</v>
      </c>
      <c r="AB346" s="3">
        <v>3.225806451612903</v>
      </c>
      <c r="AC346" s="3">
        <v>6.666666666666667</v>
      </c>
      <c r="AD346" s="3">
        <v>16.666666666666664</v>
      </c>
      <c r="AE346" s="3">
        <v>13.333333333333334</v>
      </c>
      <c r="AF346" s="3">
        <v>3.225806451612903</v>
      </c>
      <c r="AG346" s="2">
        <v>0</v>
      </c>
      <c r="AH346" s="2">
        <v>0</v>
      </c>
      <c r="AI346" s="3">
        <v>6.666666666666667</v>
      </c>
      <c r="AJ346" s="3">
        <v>3.3333333333333335</v>
      </c>
      <c r="AK346" s="2">
        <v>10</v>
      </c>
      <c r="AL346" s="8"/>
      <c r="AM346" s="3">
        <v>3.9823008849557522</v>
      </c>
      <c r="AN346" s="3">
        <v>11.246943765281173</v>
      </c>
      <c r="AO346" s="3">
        <v>6.7039106145251397</v>
      </c>
      <c r="AP346" s="3">
        <v>3.755868544600939</v>
      </c>
      <c r="AQ346" s="9"/>
      <c r="AR346" s="3">
        <v>5.4766734279918863</v>
      </c>
      <c r="AS346" s="3">
        <v>8.9887640449438209</v>
      </c>
      <c r="AT346" s="9"/>
    </row>
    <row r="347" spans="1:46" x14ac:dyDescent="0.2">
      <c r="A347" s="6" t="s">
        <v>262</v>
      </c>
      <c r="B347" s="7"/>
      <c r="C347" s="2">
        <v>5</v>
      </c>
      <c r="D347" s="2">
        <v>8</v>
      </c>
      <c r="E347" s="3">
        <v>6.666666666666667</v>
      </c>
      <c r="F347" s="3">
        <v>13.333333333333334</v>
      </c>
      <c r="G347" s="2">
        <v>10</v>
      </c>
      <c r="H347" s="3">
        <v>6.666666666666667</v>
      </c>
      <c r="I347" s="3">
        <v>6.666666666666667</v>
      </c>
      <c r="J347" s="3">
        <v>3.3333333333333335</v>
      </c>
      <c r="K347" s="3">
        <v>13.333333333333334</v>
      </c>
      <c r="L347" s="2">
        <v>0</v>
      </c>
      <c r="M347" s="3">
        <v>29.032258064516132</v>
      </c>
      <c r="N347" s="3">
        <v>6.666666666666667</v>
      </c>
      <c r="O347" s="2">
        <v>10</v>
      </c>
      <c r="P347" s="2">
        <v>0</v>
      </c>
      <c r="Q347" s="3">
        <v>9.67741935483871</v>
      </c>
      <c r="R347" s="3">
        <v>3.3333333333333335</v>
      </c>
      <c r="S347" s="3">
        <v>19.35483870967742</v>
      </c>
      <c r="T347" s="3">
        <v>3.4482758620689653</v>
      </c>
      <c r="U347" s="2">
        <v>0</v>
      </c>
      <c r="V347" s="3">
        <v>10.344827586206897</v>
      </c>
      <c r="W347" s="3">
        <v>16.666666666666664</v>
      </c>
      <c r="X347" s="3">
        <v>6.666666666666667</v>
      </c>
      <c r="Y347" s="3">
        <v>6.666666666666667</v>
      </c>
      <c r="Z347" s="3">
        <v>6.666666666666667</v>
      </c>
      <c r="AA347" s="3">
        <v>3.3333333333333335</v>
      </c>
      <c r="AB347" s="3">
        <v>3.225806451612903</v>
      </c>
      <c r="AC347" s="2">
        <v>0</v>
      </c>
      <c r="AD347" s="3">
        <v>6.666666666666667</v>
      </c>
      <c r="AE347" s="3">
        <v>6.666666666666667</v>
      </c>
      <c r="AF347" s="2">
        <v>0</v>
      </c>
      <c r="AG347" s="3">
        <v>3.3333333333333335</v>
      </c>
      <c r="AH347" s="3">
        <v>6.4516129032258061</v>
      </c>
      <c r="AI347" s="3">
        <v>6.666666666666667</v>
      </c>
      <c r="AJ347" s="3">
        <v>3.3333333333333335</v>
      </c>
      <c r="AK347" s="3">
        <v>13.333333333333334</v>
      </c>
      <c r="AL347" s="9"/>
      <c r="AM347" s="3">
        <v>9.7345132743362832</v>
      </c>
      <c r="AN347" s="3">
        <v>7.0904645476772608</v>
      </c>
      <c r="AO347" s="3">
        <v>6.7039106145251397</v>
      </c>
      <c r="AP347" s="3">
        <v>5.6338028169014089</v>
      </c>
      <c r="AQ347" s="9"/>
      <c r="AR347" s="3">
        <v>7.7079107505070992</v>
      </c>
      <c r="AS347" s="3">
        <v>6.9288389513108619</v>
      </c>
      <c r="AT347" s="9"/>
    </row>
    <row r="348" spans="1:46" x14ac:dyDescent="0.2">
      <c r="A348" s="6" t="s">
        <v>263</v>
      </c>
      <c r="B348" s="7"/>
      <c r="C348" s="2">
        <v>50</v>
      </c>
      <c r="D348" s="2">
        <v>16</v>
      </c>
      <c r="E348" s="2">
        <v>30</v>
      </c>
      <c r="F348" s="3">
        <v>13.333333333333334</v>
      </c>
      <c r="G348" s="2">
        <v>20</v>
      </c>
      <c r="H348" s="3">
        <v>33.333333333333329</v>
      </c>
      <c r="I348" s="2">
        <v>10</v>
      </c>
      <c r="J348" s="2">
        <v>20</v>
      </c>
      <c r="K348" s="2">
        <v>20</v>
      </c>
      <c r="L348" s="3">
        <v>10.344827586206897</v>
      </c>
      <c r="M348" s="3">
        <v>25.806451612903224</v>
      </c>
      <c r="N348" s="2">
        <v>20</v>
      </c>
      <c r="O348" s="3">
        <v>26.666666666666668</v>
      </c>
      <c r="P348" s="3">
        <v>23.333333333333332</v>
      </c>
      <c r="Q348" s="3">
        <v>9.67741935483871</v>
      </c>
      <c r="R348" s="3">
        <v>16.666666666666664</v>
      </c>
      <c r="S348" s="3">
        <v>32.258064516129032</v>
      </c>
      <c r="T348" s="3">
        <v>24.137931034482758</v>
      </c>
      <c r="U348" s="3">
        <v>17.241379310344829</v>
      </c>
      <c r="V348" s="3">
        <v>6.8965517241379306</v>
      </c>
      <c r="W348" s="3">
        <v>6.666666666666667</v>
      </c>
      <c r="X348" s="3">
        <v>23.333333333333332</v>
      </c>
      <c r="Y348" s="3">
        <v>13.333333333333334</v>
      </c>
      <c r="Z348" s="3">
        <v>23.333333333333332</v>
      </c>
      <c r="AA348" s="3">
        <v>13.333333333333334</v>
      </c>
      <c r="AB348" s="3">
        <v>22.58064516129032</v>
      </c>
      <c r="AC348" s="3">
        <v>26.666666666666668</v>
      </c>
      <c r="AD348" s="3">
        <v>16.666666666666664</v>
      </c>
      <c r="AE348" s="3">
        <v>33.333333333333329</v>
      </c>
      <c r="AF348" s="3">
        <v>16.129032258064516</v>
      </c>
      <c r="AG348" s="3">
        <v>46.666666666666664</v>
      </c>
      <c r="AH348" s="3">
        <v>22.58064516129032</v>
      </c>
      <c r="AI348" s="3">
        <v>16.666666666666664</v>
      </c>
      <c r="AJ348" s="3">
        <v>36.666666666666664</v>
      </c>
      <c r="AK348" s="3">
        <v>23.333333333333332</v>
      </c>
      <c r="AL348" s="9"/>
      <c r="AM348" s="3">
        <v>19.469026548672566</v>
      </c>
      <c r="AN348" s="3">
        <v>22.73838630806846</v>
      </c>
      <c r="AO348" s="3">
        <v>22.346368715083798</v>
      </c>
      <c r="AP348" s="3">
        <v>21.5962441314554</v>
      </c>
      <c r="AQ348" s="9"/>
      <c r="AR348" s="3">
        <v>20.08113590263692</v>
      </c>
      <c r="AS348" s="3">
        <v>23.220973782771537</v>
      </c>
      <c r="AT348" s="9"/>
    </row>
    <row r="349" spans="1:46" x14ac:dyDescent="0.2">
      <c r="A349" s="6" t="s">
        <v>264</v>
      </c>
      <c r="B349" s="7"/>
      <c r="C349" s="2">
        <v>15</v>
      </c>
      <c r="D349" s="2">
        <v>8</v>
      </c>
      <c r="E349" s="2">
        <v>20</v>
      </c>
      <c r="F349" s="3">
        <v>23.333333333333332</v>
      </c>
      <c r="G349" s="2">
        <v>25</v>
      </c>
      <c r="H349" s="2">
        <v>10</v>
      </c>
      <c r="I349" s="3">
        <v>13.333333333333334</v>
      </c>
      <c r="J349" s="3">
        <v>26.666666666666668</v>
      </c>
      <c r="K349" s="3">
        <v>16.666666666666664</v>
      </c>
      <c r="L349" s="3">
        <v>13.793103448275861</v>
      </c>
      <c r="M349" s="3">
        <v>6.4516129032258061</v>
      </c>
      <c r="N349" s="3">
        <v>13.333333333333334</v>
      </c>
      <c r="O349" s="3">
        <v>13.333333333333334</v>
      </c>
      <c r="P349" s="3">
        <v>3.3333333333333335</v>
      </c>
      <c r="Q349" s="3">
        <v>9.67741935483871</v>
      </c>
      <c r="R349" s="3">
        <v>23.333333333333332</v>
      </c>
      <c r="S349" s="3">
        <v>6.4516129032258061</v>
      </c>
      <c r="T349" s="3">
        <v>3.4482758620689653</v>
      </c>
      <c r="U349" s="3">
        <v>3.4482758620689653</v>
      </c>
      <c r="V349" s="3">
        <v>3.4482758620689653</v>
      </c>
      <c r="W349" s="2">
        <v>10</v>
      </c>
      <c r="X349" s="3">
        <v>26.666666666666668</v>
      </c>
      <c r="Y349" s="2">
        <v>30</v>
      </c>
      <c r="Z349" s="2">
        <v>30</v>
      </c>
      <c r="AA349" s="3">
        <v>6.666666666666667</v>
      </c>
      <c r="AB349" s="3">
        <v>3.225806451612903</v>
      </c>
      <c r="AC349" s="3">
        <v>43.333333333333336</v>
      </c>
      <c r="AD349" s="2">
        <v>30</v>
      </c>
      <c r="AE349" s="3">
        <v>16.666666666666664</v>
      </c>
      <c r="AF349" s="3">
        <v>3.225806451612903</v>
      </c>
      <c r="AG349" s="2">
        <v>0</v>
      </c>
      <c r="AH349" s="3">
        <v>19.35483870967742</v>
      </c>
      <c r="AI349" s="3">
        <v>33.333333333333329</v>
      </c>
      <c r="AJ349" s="3">
        <v>13.333333333333334</v>
      </c>
      <c r="AK349" s="2">
        <v>20</v>
      </c>
      <c r="AL349" s="8"/>
      <c r="AM349" s="3">
        <v>8.8495575221238933</v>
      </c>
      <c r="AN349" s="3">
        <v>18.337408312958438</v>
      </c>
      <c r="AO349" s="3">
        <v>23.463687150837988</v>
      </c>
      <c r="AP349" s="3">
        <v>10.328638497652582</v>
      </c>
      <c r="AQ349" s="9"/>
      <c r="AR349" s="3">
        <v>17.849898580121703</v>
      </c>
      <c r="AS349" s="3">
        <v>13.295880149812733</v>
      </c>
      <c r="AT349" s="9"/>
    </row>
    <row r="350" spans="1:46" x14ac:dyDescent="0.2">
      <c r="A350" s="6" t="s">
        <v>265</v>
      </c>
      <c r="B350" s="7"/>
      <c r="C350" s="2">
        <v>15</v>
      </c>
      <c r="D350" s="2">
        <v>40</v>
      </c>
      <c r="E350" s="3">
        <v>36.666666666666664</v>
      </c>
      <c r="F350" s="2">
        <v>20</v>
      </c>
      <c r="G350" s="2">
        <v>20</v>
      </c>
      <c r="H350" s="3">
        <v>33.333333333333329</v>
      </c>
      <c r="I350" s="3">
        <v>46.666666666666664</v>
      </c>
      <c r="J350" s="3">
        <v>36.666666666666664</v>
      </c>
      <c r="K350" s="3">
        <v>33.333333333333329</v>
      </c>
      <c r="L350" s="3">
        <v>62.068965517241381</v>
      </c>
      <c r="M350" s="3">
        <v>38.70967741935484</v>
      </c>
      <c r="N350" s="3">
        <v>36.666666666666664</v>
      </c>
      <c r="O350" s="3">
        <v>23.333333333333332</v>
      </c>
      <c r="P350" s="3">
        <v>73.333333333333329</v>
      </c>
      <c r="Q350" s="3">
        <v>70.967741935483872</v>
      </c>
      <c r="R350" s="2">
        <v>30</v>
      </c>
      <c r="S350" s="3">
        <v>38.70967741935484</v>
      </c>
      <c r="T350" s="3">
        <v>58.620689655172406</v>
      </c>
      <c r="U350" s="3">
        <v>68.965517241379317</v>
      </c>
      <c r="V350" s="3">
        <v>75.862068965517238</v>
      </c>
      <c r="W350" s="3">
        <v>43.333333333333336</v>
      </c>
      <c r="X350" s="3">
        <v>23.333333333333332</v>
      </c>
      <c r="Y350" s="3">
        <v>36.666666666666664</v>
      </c>
      <c r="Z350" s="3">
        <v>23.333333333333332</v>
      </c>
      <c r="AA350" s="3">
        <v>76.666666666666671</v>
      </c>
      <c r="AB350" s="3">
        <v>67.741935483870961</v>
      </c>
      <c r="AC350" s="3">
        <v>23.333333333333332</v>
      </c>
      <c r="AD350" s="3">
        <v>26.666666666666668</v>
      </c>
      <c r="AE350" s="2">
        <v>20</v>
      </c>
      <c r="AF350" s="3">
        <v>54.838709677419352</v>
      </c>
      <c r="AG350" s="3">
        <v>36.666666666666664</v>
      </c>
      <c r="AH350" s="3">
        <v>45.161290322580641</v>
      </c>
      <c r="AI350" s="3">
        <v>26.666666666666668</v>
      </c>
      <c r="AJ350" s="2">
        <v>40</v>
      </c>
      <c r="AK350" s="3">
        <v>13.333333333333334</v>
      </c>
      <c r="AL350" s="9"/>
      <c r="AM350" s="3">
        <v>53.097345132743371</v>
      </c>
      <c r="AN350" s="3">
        <v>32.762836185819069</v>
      </c>
      <c r="AO350" s="3">
        <v>33.519553072625698</v>
      </c>
      <c r="AP350" s="3">
        <v>49.76525821596244</v>
      </c>
      <c r="AQ350" s="9"/>
      <c r="AR350" s="3">
        <v>40.77079107505071</v>
      </c>
      <c r="AS350" s="3">
        <v>41.011235955056179</v>
      </c>
      <c r="AT350" s="9"/>
    </row>
    <row r="351" spans="1:46" x14ac:dyDescent="0.2">
      <c r="A351" s="6" t="s">
        <v>217</v>
      </c>
      <c r="B351" s="7"/>
      <c r="C351" s="2">
        <v>8</v>
      </c>
      <c r="D351" s="3">
        <v>8.1199999999999992</v>
      </c>
      <c r="E351" s="3">
        <v>8.6999999999999993</v>
      </c>
      <c r="F351" s="3">
        <v>7.6</v>
      </c>
      <c r="G351" s="3">
        <v>7.75</v>
      </c>
      <c r="H351" s="3">
        <v>8.2666666666666657</v>
      </c>
      <c r="I351" s="3">
        <v>8.3000000000000007</v>
      </c>
      <c r="J351" s="3">
        <v>8.6333333333333329</v>
      </c>
      <c r="K351" s="3">
        <v>8.3000000000000007</v>
      </c>
      <c r="L351" s="3">
        <v>8.7586206896551726</v>
      </c>
      <c r="M351" s="3">
        <v>8.5483870967741939</v>
      </c>
      <c r="N351" s="3">
        <v>8.2333333333333343</v>
      </c>
      <c r="O351" s="3">
        <v>7.833333333333333</v>
      </c>
      <c r="P351" s="3">
        <v>9.5</v>
      </c>
      <c r="Q351" s="3">
        <v>9.4193548387096779</v>
      </c>
      <c r="R351" s="3">
        <v>8.1666666666666661</v>
      </c>
      <c r="S351" s="3">
        <v>8.5483870967741939</v>
      </c>
      <c r="T351" s="3">
        <v>8.8965517241379306</v>
      </c>
      <c r="U351" s="3">
        <v>8.7586206896551726</v>
      </c>
      <c r="V351" s="3">
        <v>9.275862068965516</v>
      </c>
      <c r="W351" s="3">
        <v>8.0333333333333332</v>
      </c>
      <c r="X351" s="3">
        <v>8.1999999999999993</v>
      </c>
      <c r="Y351" s="3">
        <v>8.6666666666666661</v>
      </c>
      <c r="Z351" s="3">
        <v>8.3333333333333321</v>
      </c>
      <c r="AA351" s="3">
        <v>9.5666666666666682</v>
      </c>
      <c r="AB351" s="3">
        <v>9.2903225806451601</v>
      </c>
      <c r="AC351" s="3">
        <v>8.7666666666666657</v>
      </c>
      <c r="AD351" s="3">
        <v>8.3333333333333321</v>
      </c>
      <c r="AE351" s="3">
        <v>7.9333333333333327</v>
      </c>
      <c r="AF351" s="3">
        <v>8.1612903225806441</v>
      </c>
      <c r="AG351" s="3">
        <v>8.2666666666666657</v>
      </c>
      <c r="AH351" s="3">
        <v>8.8387096774193541</v>
      </c>
      <c r="AI351" s="3">
        <v>8.3333333333333321</v>
      </c>
      <c r="AJ351" s="3">
        <v>8.7333333333333343</v>
      </c>
      <c r="AK351" s="3">
        <v>7.4</v>
      </c>
      <c r="AL351" s="9"/>
      <c r="AM351" s="3">
        <v>8.730088495575222</v>
      </c>
      <c r="AN351" s="3">
        <v>8.2811735941320297</v>
      </c>
      <c r="AO351" s="3">
        <v>8.4469273743016746</v>
      </c>
      <c r="AP351" s="3">
        <v>8.6431924882629119</v>
      </c>
      <c r="AQ351" s="9"/>
      <c r="AR351" s="3">
        <v>8.5050709939148064</v>
      </c>
      <c r="AS351" s="3">
        <v>8.464419475655431</v>
      </c>
      <c r="AT351" s="9"/>
    </row>
    <row r="352" spans="1:46" x14ac:dyDescent="0.2">
      <c r="A352" s="10" t="s">
        <v>522</v>
      </c>
      <c r="B352" s="7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</row>
    <row r="353" spans="1:46" x14ac:dyDescent="0.2">
      <c r="A353" s="6" t="s">
        <v>292</v>
      </c>
      <c r="B353" s="7"/>
      <c r="C353" s="3">
        <v>53.333333333333336</v>
      </c>
      <c r="D353" s="3">
        <v>58.620689655172406</v>
      </c>
      <c r="E353" s="3">
        <v>46.666666666666664</v>
      </c>
      <c r="F353" s="3">
        <v>46.666666666666664</v>
      </c>
      <c r="G353" s="3">
        <v>63.333333333333329</v>
      </c>
      <c r="H353" s="3">
        <v>46.666666666666664</v>
      </c>
      <c r="I353" s="3">
        <v>63.333333333333329</v>
      </c>
      <c r="J353" s="3">
        <v>36.666666666666664</v>
      </c>
      <c r="K353" s="3">
        <v>36.666666666666664</v>
      </c>
      <c r="L353" s="3">
        <v>48.275862068965516</v>
      </c>
      <c r="M353" s="3">
        <v>58.064516129032263</v>
      </c>
      <c r="N353" s="3">
        <v>46.666666666666664</v>
      </c>
      <c r="O353" s="3">
        <v>46.666666666666664</v>
      </c>
      <c r="P353" s="3">
        <v>56.666666666666664</v>
      </c>
      <c r="Q353" s="3">
        <v>58.064516129032263</v>
      </c>
      <c r="R353" s="3">
        <v>36.666666666666664</v>
      </c>
      <c r="S353" s="3">
        <v>36.666666666666664</v>
      </c>
      <c r="T353" s="3">
        <v>58.064516129032263</v>
      </c>
      <c r="U353" s="3">
        <v>68.965517241379317</v>
      </c>
      <c r="V353" s="3">
        <v>48.387096774193552</v>
      </c>
      <c r="W353" s="3">
        <v>46.666666666666664</v>
      </c>
      <c r="X353" s="3">
        <v>33.333333333333329</v>
      </c>
      <c r="Y353" s="3">
        <v>36.666666666666664</v>
      </c>
      <c r="Z353" s="3">
        <v>33.333333333333329</v>
      </c>
      <c r="AA353" s="3">
        <v>42.307692307692307</v>
      </c>
      <c r="AB353" s="3">
        <v>45.161290322580641</v>
      </c>
      <c r="AC353" s="2">
        <v>30</v>
      </c>
      <c r="AD353" s="2">
        <v>40</v>
      </c>
      <c r="AE353" s="3">
        <v>53.333333333333336</v>
      </c>
      <c r="AF353" s="3">
        <v>56.666666666666664</v>
      </c>
      <c r="AG353" s="3">
        <v>51.851851851851848</v>
      </c>
      <c r="AH353" s="2">
        <v>50</v>
      </c>
      <c r="AI353" s="2">
        <v>50</v>
      </c>
      <c r="AJ353" s="3">
        <v>43.333333333333336</v>
      </c>
      <c r="AK353" s="3">
        <v>43.333333333333336</v>
      </c>
      <c r="AL353" s="9"/>
      <c r="AM353" s="3">
        <v>56.06694560669456</v>
      </c>
      <c r="AN353" s="3">
        <v>46.318289786223275</v>
      </c>
      <c r="AO353" s="3">
        <v>41.436464088397791</v>
      </c>
      <c r="AP353" s="3">
        <v>46.568627450980394</v>
      </c>
      <c r="AQ353" s="9"/>
      <c r="AR353" s="3">
        <v>49.098196392785567</v>
      </c>
      <c r="AS353" s="3">
        <v>46.520146520146518</v>
      </c>
      <c r="AT353" s="9"/>
    </row>
    <row r="354" spans="1:46" x14ac:dyDescent="0.2">
      <c r="A354" s="6" t="s">
        <v>293</v>
      </c>
      <c r="B354" s="7"/>
      <c r="C354" s="2">
        <v>20</v>
      </c>
      <c r="D354" s="3">
        <v>20.689655172413794</v>
      </c>
      <c r="E354" s="3">
        <v>36.666666666666664</v>
      </c>
      <c r="F354" s="3">
        <v>36.666666666666664</v>
      </c>
      <c r="G354" s="2">
        <v>20</v>
      </c>
      <c r="H354" s="2">
        <v>30</v>
      </c>
      <c r="I354" s="2">
        <v>30</v>
      </c>
      <c r="J354" s="3">
        <v>26.666666666666668</v>
      </c>
      <c r="K354" s="3">
        <v>36.666666666666664</v>
      </c>
      <c r="L354" s="3">
        <v>31.03448275862069</v>
      </c>
      <c r="M354" s="3">
        <v>41.935483870967744</v>
      </c>
      <c r="N354" s="2">
        <v>20</v>
      </c>
      <c r="O354" s="3">
        <v>13.333333333333334</v>
      </c>
      <c r="P354" s="3">
        <v>33.333333333333329</v>
      </c>
      <c r="Q354" s="3">
        <v>22.58064516129032</v>
      </c>
      <c r="R354" s="3">
        <v>33.333333333333329</v>
      </c>
      <c r="S354" s="3">
        <v>36.666666666666664</v>
      </c>
      <c r="T354" s="3">
        <v>9.67741935483871</v>
      </c>
      <c r="U354" s="3">
        <v>20.689655172413794</v>
      </c>
      <c r="V354" s="3">
        <v>16.129032258064516</v>
      </c>
      <c r="W354" s="3">
        <v>23.333333333333332</v>
      </c>
      <c r="X354" s="3">
        <v>33.333333333333329</v>
      </c>
      <c r="Y354" s="3">
        <v>36.666666666666664</v>
      </c>
      <c r="Z354" s="2">
        <v>40</v>
      </c>
      <c r="AA354" s="3">
        <v>30.76923076923077</v>
      </c>
      <c r="AB354" s="3">
        <v>45.161290322580641</v>
      </c>
      <c r="AC354" s="3">
        <v>33.333333333333329</v>
      </c>
      <c r="AD354" s="2">
        <v>40</v>
      </c>
      <c r="AE354" s="3">
        <v>26.666666666666668</v>
      </c>
      <c r="AF354" s="2">
        <v>20</v>
      </c>
      <c r="AG354" s="3">
        <v>22.222222222222221</v>
      </c>
      <c r="AH354" s="3">
        <v>23.333333333333332</v>
      </c>
      <c r="AI354" s="2">
        <v>30</v>
      </c>
      <c r="AJ354" s="3">
        <v>33.333333333333329</v>
      </c>
      <c r="AK354" s="3">
        <v>33.333333333333329</v>
      </c>
      <c r="AL354" s="9"/>
      <c r="AM354" s="3">
        <v>28.451882845188287</v>
      </c>
      <c r="AN354" s="3">
        <v>28.26603325415677</v>
      </c>
      <c r="AO354" s="3">
        <v>29.834254143646412</v>
      </c>
      <c r="AP354" s="3">
        <v>29.411764705882355</v>
      </c>
      <c r="AQ354" s="9"/>
      <c r="AR354" s="3">
        <v>28.45691382765531</v>
      </c>
      <c r="AS354" s="3">
        <v>29.120879120879124</v>
      </c>
      <c r="AT354" s="9"/>
    </row>
    <row r="355" spans="1:46" x14ac:dyDescent="0.2">
      <c r="A355" s="6" t="s">
        <v>294</v>
      </c>
      <c r="B355" s="7"/>
      <c r="C355" s="3">
        <v>13.333333333333334</v>
      </c>
      <c r="D355" s="3">
        <v>6.8965517241379306</v>
      </c>
      <c r="E355" s="3">
        <v>16.666666666666664</v>
      </c>
      <c r="F355" s="3">
        <v>13.333333333333334</v>
      </c>
      <c r="G355" s="3">
        <v>13.333333333333334</v>
      </c>
      <c r="H355" s="3">
        <v>23.333333333333332</v>
      </c>
      <c r="I355" s="3">
        <v>6.666666666666667</v>
      </c>
      <c r="J355" s="3">
        <v>36.666666666666664</v>
      </c>
      <c r="K355" s="3">
        <v>26.666666666666668</v>
      </c>
      <c r="L355" s="3">
        <v>13.793103448275861</v>
      </c>
      <c r="M355" s="2">
        <v>0</v>
      </c>
      <c r="N355" s="3">
        <v>33.333333333333329</v>
      </c>
      <c r="O355" s="2">
        <v>40</v>
      </c>
      <c r="P355" s="3">
        <v>6.666666666666667</v>
      </c>
      <c r="Q355" s="3">
        <v>12.903225806451612</v>
      </c>
      <c r="R355" s="2">
        <v>30</v>
      </c>
      <c r="S355" s="3">
        <v>26.666666666666668</v>
      </c>
      <c r="T355" s="3">
        <v>25.806451612903224</v>
      </c>
      <c r="U355" s="3">
        <v>10.344827586206897</v>
      </c>
      <c r="V355" s="3">
        <v>29.032258064516132</v>
      </c>
      <c r="W355" s="3">
        <v>26.666666666666668</v>
      </c>
      <c r="X355" s="3">
        <v>33.333333333333329</v>
      </c>
      <c r="Y355" s="3">
        <v>26.666666666666668</v>
      </c>
      <c r="Z355" s="3">
        <v>26.666666666666668</v>
      </c>
      <c r="AA355" s="3">
        <v>15.384615384615385</v>
      </c>
      <c r="AB355" s="3">
        <v>6.4516129032258061</v>
      </c>
      <c r="AC355" s="3">
        <v>36.666666666666664</v>
      </c>
      <c r="AD355" s="2">
        <v>20</v>
      </c>
      <c r="AE355" s="2">
        <v>20</v>
      </c>
      <c r="AF355" s="3">
        <v>13.333333333333334</v>
      </c>
      <c r="AG355" s="3">
        <v>11.111111111111111</v>
      </c>
      <c r="AH355" s="3">
        <v>16.666666666666664</v>
      </c>
      <c r="AI355" s="2">
        <v>20</v>
      </c>
      <c r="AJ355" s="3">
        <v>23.333333333333332</v>
      </c>
      <c r="AK355" s="3">
        <v>23.333333333333332</v>
      </c>
      <c r="AL355" s="9"/>
      <c r="AM355" s="3">
        <v>11.297071129707113</v>
      </c>
      <c r="AN355" s="3">
        <v>23.75296912114014</v>
      </c>
      <c r="AO355" s="3">
        <v>27.624309392265197</v>
      </c>
      <c r="AP355" s="3">
        <v>16.666666666666664</v>
      </c>
      <c r="AQ355" s="9"/>
      <c r="AR355" s="3">
        <v>19.438877755511022</v>
      </c>
      <c r="AS355" s="3">
        <v>20.87912087912088</v>
      </c>
      <c r="AT355" s="9"/>
    </row>
    <row r="356" spans="1:46" x14ac:dyDescent="0.2">
      <c r="A356" s="6" t="s">
        <v>295</v>
      </c>
      <c r="B356" s="7"/>
      <c r="C356" s="2">
        <v>0</v>
      </c>
      <c r="D356" s="2">
        <v>0</v>
      </c>
      <c r="E356" s="2">
        <v>0</v>
      </c>
      <c r="F356" s="3">
        <v>3.3333333333333335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3">
        <v>3.3333333333333335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3">
        <v>3.225806451612903</v>
      </c>
      <c r="W356" s="3">
        <v>3.3333333333333335</v>
      </c>
      <c r="X356" s="2">
        <v>0</v>
      </c>
      <c r="Y356" s="2">
        <v>0</v>
      </c>
      <c r="Z356" s="2">
        <v>0</v>
      </c>
      <c r="AA356" s="3">
        <v>11.538461538461538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3">
        <v>3.7037037037037033</v>
      </c>
      <c r="AH356" s="3">
        <v>6.666666666666667</v>
      </c>
      <c r="AI356" s="2">
        <v>0</v>
      </c>
      <c r="AJ356" s="2">
        <v>0</v>
      </c>
      <c r="AK356" s="2">
        <v>0</v>
      </c>
      <c r="AL356" s="8"/>
      <c r="AM356" s="3">
        <v>0.41841004184100417</v>
      </c>
      <c r="AN356" s="3">
        <v>0.23752969121140144</v>
      </c>
      <c r="AO356" s="3">
        <v>0.55248618784530379</v>
      </c>
      <c r="AP356" s="3">
        <v>3.4313725490196081</v>
      </c>
      <c r="AQ356" s="9"/>
      <c r="AR356" s="3">
        <v>0.60120240480961928</v>
      </c>
      <c r="AS356" s="3">
        <v>1.2820512820512819</v>
      </c>
      <c r="AT356" s="9"/>
    </row>
    <row r="357" spans="1:46" x14ac:dyDescent="0.2">
      <c r="A357" s="6" t="s">
        <v>296</v>
      </c>
      <c r="B357" s="7"/>
      <c r="C357" s="2">
        <v>0</v>
      </c>
      <c r="D357" s="3">
        <v>3.4482758620689653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3">
        <v>3.7037037037037033</v>
      </c>
      <c r="AH357" s="2">
        <v>0</v>
      </c>
      <c r="AI357" s="2">
        <v>0</v>
      </c>
      <c r="AJ357" s="2">
        <v>0</v>
      </c>
      <c r="AK357" s="2">
        <v>0</v>
      </c>
      <c r="AL357" s="8"/>
      <c r="AM357" s="3">
        <v>0.41841004184100417</v>
      </c>
      <c r="AN357" s="2">
        <v>0</v>
      </c>
      <c r="AO357" s="2">
        <v>0</v>
      </c>
      <c r="AP357" s="3">
        <v>0.49019607843137253</v>
      </c>
      <c r="AQ357" s="9"/>
      <c r="AR357" s="3">
        <v>0.20040080160320639</v>
      </c>
      <c r="AS357" s="3">
        <v>0.18315018315018314</v>
      </c>
      <c r="AT357" s="9"/>
    </row>
    <row r="358" spans="1:46" x14ac:dyDescent="0.2">
      <c r="A358" s="6" t="s">
        <v>297</v>
      </c>
      <c r="B358" s="7"/>
      <c r="C358" s="3">
        <v>13.333333333333334</v>
      </c>
      <c r="D358" s="3">
        <v>10.344827586206897</v>
      </c>
      <c r="E358" s="2">
        <v>0</v>
      </c>
      <c r="F358" s="2">
        <v>0</v>
      </c>
      <c r="G358" s="3">
        <v>3.3333333333333335</v>
      </c>
      <c r="H358" s="2">
        <v>0</v>
      </c>
      <c r="I358" s="2">
        <v>0</v>
      </c>
      <c r="J358" s="2">
        <v>0</v>
      </c>
      <c r="K358" s="2">
        <v>0</v>
      </c>
      <c r="L358" s="3">
        <v>6.8965517241379306</v>
      </c>
      <c r="M358" s="2">
        <v>0</v>
      </c>
      <c r="N358" s="2">
        <v>0</v>
      </c>
      <c r="O358" s="2">
        <v>0</v>
      </c>
      <c r="P358" s="2">
        <v>0</v>
      </c>
      <c r="Q358" s="3">
        <v>6.4516129032258061</v>
      </c>
      <c r="R358" s="2">
        <v>0</v>
      </c>
      <c r="S358" s="2">
        <v>0</v>
      </c>
      <c r="T358" s="3">
        <v>6.4516129032258061</v>
      </c>
      <c r="U358" s="2">
        <v>0</v>
      </c>
      <c r="V358" s="3">
        <v>3.225806451612903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3">
        <v>3.225806451612903</v>
      </c>
      <c r="AC358" s="2">
        <v>0</v>
      </c>
      <c r="AD358" s="2">
        <v>0</v>
      </c>
      <c r="AE358" s="2">
        <v>0</v>
      </c>
      <c r="AF358" s="2">
        <v>10</v>
      </c>
      <c r="AG358" s="3">
        <v>7.4074074074074066</v>
      </c>
      <c r="AH358" s="3">
        <v>3.3333333333333335</v>
      </c>
      <c r="AI358" s="2">
        <v>0</v>
      </c>
      <c r="AJ358" s="2">
        <v>0</v>
      </c>
      <c r="AK358" s="2">
        <v>0</v>
      </c>
      <c r="AL358" s="8"/>
      <c r="AM358" s="3">
        <v>3.3472803347280333</v>
      </c>
      <c r="AN358" s="3">
        <v>1.4251781472684086</v>
      </c>
      <c r="AO358" s="3">
        <v>0.55248618784530379</v>
      </c>
      <c r="AP358" s="3">
        <v>3.4313725490196081</v>
      </c>
      <c r="AQ358" s="9"/>
      <c r="AR358" s="3">
        <v>2.2044088176352705</v>
      </c>
      <c r="AS358" s="3">
        <v>2.0146520146520146</v>
      </c>
      <c r="AT358" s="9"/>
    </row>
    <row r="359" spans="1:46" x14ac:dyDescent="0.2">
      <c r="A359" s="10" t="s">
        <v>523</v>
      </c>
      <c r="B359" s="7"/>
      <c r="C359" s="48" t="s">
        <v>165</v>
      </c>
      <c r="D359" s="48" t="s">
        <v>166</v>
      </c>
      <c r="E359" s="48" t="s">
        <v>167</v>
      </c>
      <c r="F359" s="48" t="s">
        <v>168</v>
      </c>
      <c r="G359" s="48" t="s">
        <v>169</v>
      </c>
      <c r="H359" s="48" t="s">
        <v>170</v>
      </c>
      <c r="I359" s="48" t="s">
        <v>171</v>
      </c>
      <c r="J359" s="48" t="s">
        <v>172</v>
      </c>
      <c r="K359" s="48" t="s">
        <v>173</v>
      </c>
      <c r="L359" s="48" t="s">
        <v>174</v>
      </c>
      <c r="M359" s="48" t="s">
        <v>175</v>
      </c>
      <c r="N359" s="48" t="s">
        <v>176</v>
      </c>
      <c r="O359" s="48" t="s">
        <v>177</v>
      </c>
      <c r="P359" s="48" t="s">
        <v>178</v>
      </c>
      <c r="Q359" s="48" t="s">
        <v>179</v>
      </c>
      <c r="R359" s="48" t="s">
        <v>180</v>
      </c>
      <c r="S359" s="48" t="s">
        <v>181</v>
      </c>
      <c r="T359" s="48" t="s">
        <v>182</v>
      </c>
      <c r="U359" s="48" t="s">
        <v>183</v>
      </c>
      <c r="V359" s="48" t="s">
        <v>184</v>
      </c>
      <c r="W359" s="48" t="s">
        <v>185</v>
      </c>
      <c r="X359" s="48" t="s">
        <v>186</v>
      </c>
      <c r="Y359" s="48" t="s">
        <v>187</v>
      </c>
      <c r="Z359" s="48" t="s">
        <v>188</v>
      </c>
      <c r="AA359" s="48" t="s">
        <v>189</v>
      </c>
      <c r="AB359" s="48" t="s">
        <v>190</v>
      </c>
      <c r="AC359" s="48" t="s">
        <v>191</v>
      </c>
      <c r="AD359" s="48" t="s">
        <v>192</v>
      </c>
      <c r="AE359" s="48" t="s">
        <v>193</v>
      </c>
      <c r="AF359" s="48" t="s">
        <v>194</v>
      </c>
      <c r="AG359" s="48" t="s">
        <v>195</v>
      </c>
      <c r="AH359" s="48" t="s">
        <v>196</v>
      </c>
      <c r="AI359" s="48" t="s">
        <v>197</v>
      </c>
      <c r="AJ359" s="48" t="s">
        <v>198</v>
      </c>
      <c r="AK359" s="48" t="s">
        <v>199</v>
      </c>
      <c r="AL359" s="48"/>
      <c r="AM359" s="48" t="s">
        <v>202</v>
      </c>
      <c r="AN359" s="48" t="s">
        <v>203</v>
      </c>
      <c r="AO359" s="48" t="s">
        <v>204</v>
      </c>
      <c r="AP359" s="48" t="s">
        <v>205</v>
      </c>
      <c r="AQ359" s="48"/>
      <c r="AR359" s="48" t="s">
        <v>210</v>
      </c>
      <c r="AS359" s="48" t="s">
        <v>211</v>
      </c>
      <c r="AT359" s="48"/>
    </row>
    <row r="360" spans="1:46" x14ac:dyDescent="0.2">
      <c r="A360" s="6" t="s">
        <v>299</v>
      </c>
      <c r="B360" s="7"/>
      <c r="C360" s="3">
        <v>46.666666666666664</v>
      </c>
      <c r="D360" s="3">
        <v>58.620689655172406</v>
      </c>
      <c r="E360" s="3">
        <v>46.666666666666664</v>
      </c>
      <c r="F360" s="3">
        <v>46.666666666666664</v>
      </c>
      <c r="G360" s="3">
        <v>53.333333333333336</v>
      </c>
      <c r="H360" s="3">
        <v>46.666666666666664</v>
      </c>
      <c r="I360" s="2">
        <v>60</v>
      </c>
      <c r="J360" s="3">
        <v>36.666666666666664</v>
      </c>
      <c r="K360" s="3">
        <v>36.666666666666664</v>
      </c>
      <c r="L360" s="3">
        <v>36.666666666666664</v>
      </c>
      <c r="M360" s="3">
        <v>45.161290322580641</v>
      </c>
      <c r="N360" s="3">
        <v>46.666666666666664</v>
      </c>
      <c r="O360" s="3">
        <v>46.666666666666664</v>
      </c>
      <c r="P360" s="3">
        <v>56.666666666666664</v>
      </c>
      <c r="Q360" s="3">
        <v>58.064516129032263</v>
      </c>
      <c r="R360" s="3">
        <v>36.666666666666664</v>
      </c>
      <c r="S360" s="3">
        <v>36.666666666666664</v>
      </c>
      <c r="T360" s="3">
        <v>54.838709677419352</v>
      </c>
      <c r="U360" s="3">
        <v>65.517241379310349</v>
      </c>
      <c r="V360" s="3">
        <v>48.387096774193552</v>
      </c>
      <c r="W360" s="3">
        <v>46.666666666666664</v>
      </c>
      <c r="X360" s="3">
        <v>33.333333333333329</v>
      </c>
      <c r="Y360" s="3">
        <v>36.666666666666664</v>
      </c>
      <c r="Z360" s="3">
        <v>33.333333333333329</v>
      </c>
      <c r="AA360" s="2">
        <v>40</v>
      </c>
      <c r="AB360" s="3">
        <v>43.333333333333336</v>
      </c>
      <c r="AC360" s="2">
        <v>30</v>
      </c>
      <c r="AD360" s="2">
        <v>40</v>
      </c>
      <c r="AE360" s="3">
        <v>53.333333333333336</v>
      </c>
      <c r="AF360" s="3">
        <v>56.666666666666664</v>
      </c>
      <c r="AG360" s="3">
        <v>44.444444444444443</v>
      </c>
      <c r="AH360" s="2">
        <v>50</v>
      </c>
      <c r="AI360" s="2">
        <v>50</v>
      </c>
      <c r="AJ360" s="3">
        <v>43.333333333333336</v>
      </c>
      <c r="AK360" s="3">
        <v>43.333333333333336</v>
      </c>
      <c r="AL360" s="9"/>
      <c r="AM360" s="3">
        <v>51.25</v>
      </c>
      <c r="AN360" s="3">
        <v>45.368171021377677</v>
      </c>
      <c r="AO360" s="3">
        <v>41.436464088397791</v>
      </c>
      <c r="AP360" s="3">
        <v>45.049504950495049</v>
      </c>
      <c r="AQ360" s="9"/>
      <c r="AR360" s="3">
        <v>47.695390781563127</v>
      </c>
      <c r="AS360" s="3">
        <v>44.403669724770644</v>
      </c>
      <c r="AT360" s="9"/>
    </row>
    <row r="361" spans="1:46" x14ac:dyDescent="0.2">
      <c r="A361" s="6" t="s">
        <v>300</v>
      </c>
      <c r="B361" s="7"/>
      <c r="C361" s="3">
        <v>23.333333333333332</v>
      </c>
      <c r="D361" s="3">
        <v>20.689655172413794</v>
      </c>
      <c r="E361" s="3">
        <v>36.666666666666664</v>
      </c>
      <c r="F361" s="3">
        <v>36.666666666666664</v>
      </c>
      <c r="G361" s="3">
        <v>26.666666666666668</v>
      </c>
      <c r="H361" s="2">
        <v>30</v>
      </c>
      <c r="I361" s="3">
        <v>33.333333333333329</v>
      </c>
      <c r="J361" s="2">
        <v>30</v>
      </c>
      <c r="K361" s="3">
        <v>36.666666666666664</v>
      </c>
      <c r="L361" s="3">
        <v>33.333333333333329</v>
      </c>
      <c r="M361" s="3">
        <v>54.838709677419352</v>
      </c>
      <c r="N361" s="2">
        <v>20</v>
      </c>
      <c r="O361" s="3">
        <v>13.333333333333334</v>
      </c>
      <c r="P361" s="3">
        <v>36.666666666666664</v>
      </c>
      <c r="Q361" s="3">
        <v>19.35483870967742</v>
      </c>
      <c r="R361" s="3">
        <v>33.333333333333329</v>
      </c>
      <c r="S361" s="3">
        <v>36.666666666666664</v>
      </c>
      <c r="T361" s="3">
        <v>9.67741935483871</v>
      </c>
      <c r="U361" s="3">
        <v>24.137931034482758</v>
      </c>
      <c r="V361" s="3">
        <v>16.129032258064516</v>
      </c>
      <c r="W361" s="3">
        <v>23.333333333333332</v>
      </c>
      <c r="X361" s="3">
        <v>33.333333333333329</v>
      </c>
      <c r="Y361" s="3">
        <v>36.666666666666664</v>
      </c>
      <c r="Z361" s="2">
        <v>40</v>
      </c>
      <c r="AA361" s="2">
        <v>36</v>
      </c>
      <c r="AB361" s="3">
        <v>46.666666666666664</v>
      </c>
      <c r="AC361" s="3">
        <v>33.333333333333329</v>
      </c>
      <c r="AD361" s="2">
        <v>40</v>
      </c>
      <c r="AE361" s="3">
        <v>26.666666666666668</v>
      </c>
      <c r="AF361" s="2">
        <v>20</v>
      </c>
      <c r="AG361" s="3">
        <v>25.925925925925924</v>
      </c>
      <c r="AH361" s="3">
        <v>26.666666666666668</v>
      </c>
      <c r="AI361" s="2">
        <v>30</v>
      </c>
      <c r="AJ361" s="3">
        <v>33.333333333333329</v>
      </c>
      <c r="AK361" s="3">
        <v>33.333333333333329</v>
      </c>
      <c r="AL361" s="9"/>
      <c r="AM361" s="3">
        <v>31.666666666666664</v>
      </c>
      <c r="AN361" s="3">
        <v>28.978622327790976</v>
      </c>
      <c r="AO361" s="3">
        <v>29.834254143646412</v>
      </c>
      <c r="AP361" s="3">
        <v>31.188118811881189</v>
      </c>
      <c r="AQ361" s="9"/>
      <c r="AR361" s="3">
        <v>29.258517034068138</v>
      </c>
      <c r="AS361" s="3">
        <v>31.009174311926607</v>
      </c>
      <c r="AT361" s="9"/>
    </row>
    <row r="362" spans="1:46" x14ac:dyDescent="0.2">
      <c r="A362" s="6" t="s">
        <v>301</v>
      </c>
      <c r="B362" s="7"/>
      <c r="C362" s="3">
        <v>13.333333333333334</v>
      </c>
      <c r="D362" s="3">
        <v>6.8965517241379306</v>
      </c>
      <c r="E362" s="3">
        <v>16.666666666666664</v>
      </c>
      <c r="F362" s="3">
        <v>13.333333333333334</v>
      </c>
      <c r="G362" s="3">
        <v>13.333333333333334</v>
      </c>
      <c r="H362" s="3">
        <v>23.333333333333332</v>
      </c>
      <c r="I362" s="3">
        <v>6.666666666666667</v>
      </c>
      <c r="J362" s="2">
        <v>30</v>
      </c>
      <c r="K362" s="3">
        <v>26.666666666666668</v>
      </c>
      <c r="L362" s="3">
        <v>16.666666666666664</v>
      </c>
      <c r="M362" s="2">
        <v>0</v>
      </c>
      <c r="N362" s="2">
        <v>20</v>
      </c>
      <c r="O362" s="3">
        <v>36.666666666666664</v>
      </c>
      <c r="P362" s="3">
        <v>3.3333333333333335</v>
      </c>
      <c r="Q362" s="3">
        <v>16.129032258064516</v>
      </c>
      <c r="R362" s="3">
        <v>26.666666666666668</v>
      </c>
      <c r="S362" s="3">
        <v>26.666666666666668</v>
      </c>
      <c r="T362" s="3">
        <v>29.032258064516132</v>
      </c>
      <c r="U362" s="3">
        <v>10.344827586206897</v>
      </c>
      <c r="V362" s="3">
        <v>29.032258064516132</v>
      </c>
      <c r="W362" s="3">
        <v>26.666666666666668</v>
      </c>
      <c r="X362" s="2">
        <v>30</v>
      </c>
      <c r="Y362" s="3">
        <v>23.333333333333332</v>
      </c>
      <c r="Z362" s="3">
        <v>23.333333333333332</v>
      </c>
      <c r="AA362" s="2">
        <v>16</v>
      </c>
      <c r="AB362" s="3">
        <v>6.666666666666667</v>
      </c>
      <c r="AC362" s="2">
        <v>30</v>
      </c>
      <c r="AD362" s="2">
        <v>20</v>
      </c>
      <c r="AE362" s="2">
        <v>20</v>
      </c>
      <c r="AF362" s="3">
        <v>13.333333333333334</v>
      </c>
      <c r="AG362" s="3">
        <v>11.111111111111111</v>
      </c>
      <c r="AH362" s="3">
        <v>13.333333333333334</v>
      </c>
      <c r="AI362" s="3">
        <v>13.333333333333334</v>
      </c>
      <c r="AJ362" s="3">
        <v>23.333333333333332</v>
      </c>
      <c r="AK362" s="3">
        <v>23.333333333333332</v>
      </c>
      <c r="AL362" s="9"/>
      <c r="AM362" s="3">
        <v>11.666666666666666</v>
      </c>
      <c r="AN362" s="3">
        <v>21.852731591448933</v>
      </c>
      <c r="AO362" s="3">
        <v>24.861878453038674</v>
      </c>
      <c r="AP362" s="3">
        <v>15.841584158415841</v>
      </c>
      <c r="AQ362" s="9"/>
      <c r="AR362" s="3">
        <v>18.436873747494989</v>
      </c>
      <c r="AS362" s="3">
        <v>19.26605504587156</v>
      </c>
      <c r="AT362" s="9"/>
    </row>
    <row r="363" spans="1:46" x14ac:dyDescent="0.2">
      <c r="A363" s="6" t="s">
        <v>302</v>
      </c>
      <c r="B363" s="7"/>
      <c r="C363" s="3">
        <v>3.3333333333333335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3">
        <v>3.3333333333333335</v>
      </c>
      <c r="K363" s="2">
        <v>0</v>
      </c>
      <c r="L363" s="3">
        <v>3.3333333333333335</v>
      </c>
      <c r="M363" s="2">
        <v>0</v>
      </c>
      <c r="N363" s="3">
        <v>13.333333333333334</v>
      </c>
      <c r="O363" s="3">
        <v>3.3333333333333335</v>
      </c>
      <c r="P363" s="2">
        <v>0</v>
      </c>
      <c r="Q363" s="2">
        <v>0</v>
      </c>
      <c r="R363" s="3">
        <v>3.3333333333333335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3">
        <v>3.3333333333333335</v>
      </c>
      <c r="Y363" s="3">
        <v>3.3333333333333335</v>
      </c>
      <c r="Z363" s="3">
        <v>3.3333333333333335</v>
      </c>
      <c r="AA363" s="2">
        <v>0</v>
      </c>
      <c r="AB363" s="2">
        <v>0</v>
      </c>
      <c r="AC363" s="3">
        <v>6.666666666666667</v>
      </c>
      <c r="AD363" s="2">
        <v>0</v>
      </c>
      <c r="AE363" s="2">
        <v>0</v>
      </c>
      <c r="AF363" s="2">
        <v>0</v>
      </c>
      <c r="AG363" s="3">
        <v>3.7037037037037033</v>
      </c>
      <c r="AH363" s="2">
        <v>0</v>
      </c>
      <c r="AI363" s="3">
        <v>6.666666666666667</v>
      </c>
      <c r="AJ363" s="2">
        <v>0</v>
      </c>
      <c r="AK363" s="2">
        <v>0</v>
      </c>
      <c r="AL363" s="8"/>
      <c r="AM363" s="3">
        <v>0.41666666666666669</v>
      </c>
      <c r="AN363" s="3">
        <v>2.1377672209026128</v>
      </c>
      <c r="AO363" s="3">
        <v>2.7624309392265194</v>
      </c>
      <c r="AP363" s="3">
        <v>0.99009900990099009</v>
      </c>
      <c r="AQ363" s="9"/>
      <c r="AR363" s="3">
        <v>1.8036072144288577</v>
      </c>
      <c r="AS363" s="3">
        <v>1.4678899082568808</v>
      </c>
      <c r="AT363" s="9"/>
    </row>
    <row r="364" spans="1:46" x14ac:dyDescent="0.2">
      <c r="A364" s="6" t="s">
        <v>303</v>
      </c>
      <c r="B364" s="7"/>
      <c r="C364" s="2">
        <v>0</v>
      </c>
      <c r="D364" s="3">
        <v>3.4482758620689653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</v>
      </c>
      <c r="AK364" s="2">
        <v>0</v>
      </c>
      <c r="AL364" s="8"/>
      <c r="AM364" s="3">
        <v>0.41666666666666669</v>
      </c>
      <c r="AN364" s="2">
        <v>0</v>
      </c>
      <c r="AO364" s="2">
        <v>0</v>
      </c>
      <c r="AP364" s="2">
        <v>0</v>
      </c>
      <c r="AQ364" s="8"/>
      <c r="AR364" s="2">
        <v>0</v>
      </c>
      <c r="AS364" s="3">
        <v>0.1834862385321101</v>
      </c>
      <c r="AT364" s="9"/>
    </row>
    <row r="365" spans="1:46" x14ac:dyDescent="0.2">
      <c r="A365" s="6" t="s">
        <v>304</v>
      </c>
      <c r="B365" s="7"/>
      <c r="C365" s="2">
        <v>0</v>
      </c>
      <c r="D365" s="2">
        <v>0</v>
      </c>
      <c r="E365" s="2">
        <v>0</v>
      </c>
      <c r="F365" s="3">
        <v>3.3333333333333335</v>
      </c>
      <c r="G365" s="3">
        <v>3.3333333333333335</v>
      </c>
      <c r="H365" s="2">
        <v>0</v>
      </c>
      <c r="I365" s="2">
        <v>0</v>
      </c>
      <c r="J365" s="2">
        <v>0</v>
      </c>
      <c r="K365" s="2">
        <v>0</v>
      </c>
      <c r="L365" s="3">
        <v>3.3333333333333335</v>
      </c>
      <c r="M365" s="2">
        <v>0</v>
      </c>
      <c r="N365" s="2">
        <v>0</v>
      </c>
      <c r="O365" s="2">
        <v>0</v>
      </c>
      <c r="P365" s="3">
        <v>3.3333333333333335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3">
        <v>3.225806451612903</v>
      </c>
      <c r="W365" s="3">
        <v>3.3333333333333335</v>
      </c>
      <c r="X365" s="2">
        <v>0</v>
      </c>
      <c r="Y365" s="2">
        <v>0</v>
      </c>
      <c r="Z365" s="2">
        <v>0</v>
      </c>
      <c r="AA365" s="2">
        <v>4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3">
        <v>7.4074074074074066</v>
      </c>
      <c r="AH365" s="3">
        <v>6.666666666666667</v>
      </c>
      <c r="AI365" s="2">
        <v>0</v>
      </c>
      <c r="AJ365" s="2">
        <v>0</v>
      </c>
      <c r="AK365" s="2">
        <v>0</v>
      </c>
      <c r="AL365" s="8"/>
      <c r="AM365" s="3">
        <v>1.25</v>
      </c>
      <c r="AN365" s="3">
        <v>0.23752969121140144</v>
      </c>
      <c r="AO365" s="3">
        <v>0.55248618784530379</v>
      </c>
      <c r="AP365" s="3">
        <v>2.9702970297029703</v>
      </c>
      <c r="AQ365" s="9"/>
      <c r="AR365" s="3">
        <v>0.80160320641282556</v>
      </c>
      <c r="AS365" s="3">
        <v>1.2844036697247707</v>
      </c>
      <c r="AT365" s="9"/>
    </row>
    <row r="366" spans="1:46" x14ac:dyDescent="0.2">
      <c r="A366" s="6" t="s">
        <v>305</v>
      </c>
      <c r="B366" s="7"/>
      <c r="C366" s="3">
        <v>13.333333333333334</v>
      </c>
      <c r="D366" s="3">
        <v>10.344827586206897</v>
      </c>
      <c r="E366" s="2">
        <v>0</v>
      </c>
      <c r="F366" s="2">
        <v>0</v>
      </c>
      <c r="G366" s="3">
        <v>3.3333333333333335</v>
      </c>
      <c r="H366" s="2">
        <v>0</v>
      </c>
      <c r="I366" s="2">
        <v>0</v>
      </c>
      <c r="J366" s="2">
        <v>0</v>
      </c>
      <c r="K366" s="2">
        <v>0</v>
      </c>
      <c r="L366" s="3">
        <v>6.666666666666667</v>
      </c>
      <c r="M366" s="2">
        <v>0</v>
      </c>
      <c r="N366" s="2">
        <v>0</v>
      </c>
      <c r="O366" s="2">
        <v>0</v>
      </c>
      <c r="P366" s="2">
        <v>0</v>
      </c>
      <c r="Q366" s="3">
        <v>6.4516129032258061</v>
      </c>
      <c r="R366" s="2">
        <v>0</v>
      </c>
      <c r="S366" s="2">
        <v>0</v>
      </c>
      <c r="T366" s="3">
        <v>6.4516129032258061</v>
      </c>
      <c r="U366" s="2">
        <v>0</v>
      </c>
      <c r="V366" s="3">
        <v>3.225806451612903</v>
      </c>
      <c r="W366" s="2">
        <v>0</v>
      </c>
      <c r="X366" s="2">
        <v>0</v>
      </c>
      <c r="Y366" s="2">
        <v>0</v>
      </c>
      <c r="Z366" s="2">
        <v>0</v>
      </c>
      <c r="AA366" s="2">
        <v>4</v>
      </c>
      <c r="AB366" s="3">
        <v>3.3333333333333335</v>
      </c>
      <c r="AC366" s="2">
        <v>0</v>
      </c>
      <c r="AD366" s="2">
        <v>0</v>
      </c>
      <c r="AE366" s="2">
        <v>0</v>
      </c>
      <c r="AF366" s="2">
        <v>10</v>
      </c>
      <c r="AG366" s="3">
        <v>7.4074074074074066</v>
      </c>
      <c r="AH366" s="3">
        <v>3.3333333333333335</v>
      </c>
      <c r="AI366" s="2">
        <v>0</v>
      </c>
      <c r="AJ366" s="2">
        <v>0</v>
      </c>
      <c r="AK366" s="2">
        <v>0</v>
      </c>
      <c r="AL366" s="8"/>
      <c r="AM366" s="3">
        <v>3.3333333333333335</v>
      </c>
      <c r="AN366" s="3">
        <v>1.4251781472684086</v>
      </c>
      <c r="AO366" s="3">
        <v>0.55248618784530379</v>
      </c>
      <c r="AP366" s="3">
        <v>3.9603960396039604</v>
      </c>
      <c r="AQ366" s="9"/>
      <c r="AR366" s="3">
        <v>2.0040080160320639</v>
      </c>
      <c r="AS366" s="3">
        <v>2.3853211009174311</v>
      </c>
      <c r="AT366" s="9"/>
    </row>
    <row r="367" spans="1:46" x14ac:dyDescent="0.2">
      <c r="A367" s="10" t="s">
        <v>524</v>
      </c>
      <c r="B367" s="7"/>
      <c r="C367" s="48" t="s">
        <v>165</v>
      </c>
      <c r="D367" s="48" t="s">
        <v>166</v>
      </c>
      <c r="E367" s="48" t="s">
        <v>167</v>
      </c>
      <c r="F367" s="48" t="s">
        <v>168</v>
      </c>
      <c r="G367" s="48" t="s">
        <v>169</v>
      </c>
      <c r="H367" s="48" t="s">
        <v>170</v>
      </c>
      <c r="I367" s="48" t="s">
        <v>171</v>
      </c>
      <c r="J367" s="48" t="s">
        <v>172</v>
      </c>
      <c r="K367" s="48" t="s">
        <v>173</v>
      </c>
      <c r="L367" s="48" t="s">
        <v>174</v>
      </c>
      <c r="M367" s="48" t="s">
        <v>175</v>
      </c>
      <c r="N367" s="48" t="s">
        <v>176</v>
      </c>
      <c r="O367" s="48" t="s">
        <v>177</v>
      </c>
      <c r="P367" s="48" t="s">
        <v>178</v>
      </c>
      <c r="Q367" s="48" t="s">
        <v>179</v>
      </c>
      <c r="R367" s="48" t="s">
        <v>180</v>
      </c>
      <c r="S367" s="48" t="s">
        <v>181</v>
      </c>
      <c r="T367" s="48" t="s">
        <v>182</v>
      </c>
      <c r="U367" s="48" t="s">
        <v>183</v>
      </c>
      <c r="V367" s="48" t="s">
        <v>184</v>
      </c>
      <c r="W367" s="48" t="s">
        <v>185</v>
      </c>
      <c r="X367" s="48" t="s">
        <v>186</v>
      </c>
      <c r="Y367" s="48" t="s">
        <v>187</v>
      </c>
      <c r="Z367" s="48" t="s">
        <v>188</v>
      </c>
      <c r="AA367" s="48" t="s">
        <v>189</v>
      </c>
      <c r="AB367" s="48" t="s">
        <v>190</v>
      </c>
      <c r="AC367" s="48" t="s">
        <v>191</v>
      </c>
      <c r="AD367" s="48" t="s">
        <v>192</v>
      </c>
      <c r="AE367" s="48" t="s">
        <v>193</v>
      </c>
      <c r="AF367" s="48" t="s">
        <v>194</v>
      </c>
      <c r="AG367" s="48" t="s">
        <v>195</v>
      </c>
      <c r="AH367" s="48" t="s">
        <v>196</v>
      </c>
      <c r="AI367" s="48" t="s">
        <v>197</v>
      </c>
      <c r="AJ367" s="48" t="s">
        <v>198</v>
      </c>
      <c r="AK367" s="48" t="s">
        <v>199</v>
      </c>
      <c r="AL367" s="48"/>
      <c r="AM367" s="48" t="s">
        <v>202</v>
      </c>
      <c r="AN367" s="48" t="s">
        <v>203</v>
      </c>
      <c r="AO367" s="48" t="s">
        <v>204</v>
      </c>
      <c r="AP367" s="48" t="s">
        <v>205</v>
      </c>
      <c r="AQ367" s="48"/>
      <c r="AR367" s="48" t="s">
        <v>210</v>
      </c>
      <c r="AS367" s="48" t="s">
        <v>211</v>
      </c>
      <c r="AT367" s="48"/>
    </row>
    <row r="368" spans="1:46" x14ac:dyDescent="0.2">
      <c r="A368" s="6" t="s">
        <v>307</v>
      </c>
      <c r="B368" s="7"/>
      <c r="C368" s="3">
        <v>53.333333333333336</v>
      </c>
      <c r="D368" s="3">
        <v>60.714285714285708</v>
      </c>
      <c r="E368" s="3">
        <v>46.666666666666664</v>
      </c>
      <c r="F368" s="3">
        <v>48.275862068965516</v>
      </c>
      <c r="G368" s="3">
        <v>63.333333333333329</v>
      </c>
      <c r="H368" s="3">
        <v>46.666666666666664</v>
      </c>
      <c r="I368" s="3">
        <v>63.333333333333329</v>
      </c>
      <c r="J368" s="3">
        <v>36.666666666666664</v>
      </c>
      <c r="K368" s="3">
        <v>36.666666666666664</v>
      </c>
      <c r="L368" s="3">
        <v>17.241379310344829</v>
      </c>
      <c r="M368" s="3">
        <v>54.838709677419352</v>
      </c>
      <c r="N368" s="3">
        <v>46.666666666666664</v>
      </c>
      <c r="O368" s="3">
        <v>46.666666666666664</v>
      </c>
      <c r="P368" s="2">
        <v>30</v>
      </c>
      <c r="Q368" s="3">
        <v>29.032258064516132</v>
      </c>
      <c r="R368" s="3">
        <v>36.666666666666664</v>
      </c>
      <c r="S368" s="3">
        <v>36.666666666666664</v>
      </c>
      <c r="T368" s="3">
        <v>23.333333333333332</v>
      </c>
      <c r="U368" s="3">
        <v>51.851851851851848</v>
      </c>
      <c r="V368" s="3">
        <v>35.483870967741936</v>
      </c>
      <c r="W368" s="3">
        <v>48.275862068965516</v>
      </c>
      <c r="X368" s="3">
        <v>33.333333333333329</v>
      </c>
      <c r="Y368" s="3">
        <v>36.666666666666664</v>
      </c>
      <c r="Z368" s="3">
        <v>33.333333333333329</v>
      </c>
      <c r="AA368" s="3">
        <v>28.571428571428569</v>
      </c>
      <c r="AB368" s="3">
        <v>46.666666666666664</v>
      </c>
      <c r="AC368" s="2">
        <v>30</v>
      </c>
      <c r="AD368" s="2">
        <v>40</v>
      </c>
      <c r="AE368" s="3">
        <v>53.333333333333336</v>
      </c>
      <c r="AF368" s="3">
        <v>62.962962962962962</v>
      </c>
      <c r="AG368" s="2">
        <v>50</v>
      </c>
      <c r="AH368" s="3">
        <v>52.380952380952387</v>
      </c>
      <c r="AI368" s="2">
        <v>50</v>
      </c>
      <c r="AJ368" s="3">
        <v>43.333333333333336</v>
      </c>
      <c r="AK368" s="3">
        <v>43.333333333333336</v>
      </c>
      <c r="AL368" s="9"/>
      <c r="AM368" s="3">
        <v>42.79661016949153</v>
      </c>
      <c r="AN368" s="3">
        <v>43.914081145584724</v>
      </c>
      <c r="AO368" s="3">
        <v>39.226519337016576</v>
      </c>
      <c r="AP368" s="3">
        <v>46.153846153846153</v>
      </c>
      <c r="AQ368" s="9"/>
      <c r="AR368" s="3">
        <v>43.673469387755105</v>
      </c>
      <c r="AS368" s="3">
        <v>42.803030303030305</v>
      </c>
      <c r="AT368" s="9"/>
    </row>
    <row r="369" spans="1:46" x14ac:dyDescent="0.2">
      <c r="A369" s="6" t="s">
        <v>308</v>
      </c>
      <c r="B369" s="7"/>
      <c r="C369" s="2">
        <v>20</v>
      </c>
      <c r="D369" s="3">
        <v>21.428571428571427</v>
      </c>
      <c r="E369" s="3">
        <v>36.666666666666664</v>
      </c>
      <c r="F369" s="3">
        <v>37.931034482758619</v>
      </c>
      <c r="G369" s="2">
        <v>20</v>
      </c>
      <c r="H369" s="2">
        <v>30</v>
      </c>
      <c r="I369" s="2">
        <v>30</v>
      </c>
      <c r="J369" s="3">
        <v>26.666666666666668</v>
      </c>
      <c r="K369" s="3">
        <v>36.666666666666664</v>
      </c>
      <c r="L369" s="3">
        <v>17.241379310344829</v>
      </c>
      <c r="M369" s="3">
        <v>38.70967741935484</v>
      </c>
      <c r="N369" s="2">
        <v>20</v>
      </c>
      <c r="O369" s="3">
        <v>13.333333333333334</v>
      </c>
      <c r="P369" s="2">
        <v>20</v>
      </c>
      <c r="Q369" s="3">
        <v>9.67741935483871</v>
      </c>
      <c r="R369" s="3">
        <v>33.333333333333329</v>
      </c>
      <c r="S369" s="3">
        <v>36.666666666666664</v>
      </c>
      <c r="T369" s="3">
        <v>13.333333333333334</v>
      </c>
      <c r="U369" s="3">
        <v>14.814814814814813</v>
      </c>
      <c r="V369" s="3">
        <v>6.4516129032258061</v>
      </c>
      <c r="W369" s="3">
        <v>24.137931034482758</v>
      </c>
      <c r="X369" s="3">
        <v>33.333333333333329</v>
      </c>
      <c r="Y369" s="3">
        <v>36.666666666666664</v>
      </c>
      <c r="Z369" s="3">
        <v>43.333333333333336</v>
      </c>
      <c r="AA369" s="3">
        <v>4.7619047619047619</v>
      </c>
      <c r="AB369" s="3">
        <v>43.333333333333336</v>
      </c>
      <c r="AC369" s="3">
        <v>33.333333333333329</v>
      </c>
      <c r="AD369" s="2">
        <v>40</v>
      </c>
      <c r="AE369" s="3">
        <v>26.666666666666668</v>
      </c>
      <c r="AF369" s="3">
        <v>11.111111111111111</v>
      </c>
      <c r="AG369" s="2">
        <v>25</v>
      </c>
      <c r="AH369" s="3">
        <v>4.7619047619047619</v>
      </c>
      <c r="AI369" s="2">
        <v>30</v>
      </c>
      <c r="AJ369" s="3">
        <v>33.333333333333329</v>
      </c>
      <c r="AK369" s="3">
        <v>33.333333333333329</v>
      </c>
      <c r="AL369" s="9"/>
      <c r="AM369" s="3">
        <v>22.457627118644069</v>
      </c>
      <c r="AN369" s="3">
        <v>28.639618138424822</v>
      </c>
      <c r="AO369" s="3">
        <v>28.176795580110497</v>
      </c>
      <c r="AP369" s="3">
        <v>24.175824175824175</v>
      </c>
      <c r="AQ369" s="9"/>
      <c r="AR369" s="3">
        <v>26.530612244897959</v>
      </c>
      <c r="AS369" s="3">
        <v>26.136363636363637</v>
      </c>
      <c r="AT369" s="9"/>
    </row>
    <row r="370" spans="1:46" x14ac:dyDescent="0.2">
      <c r="A370" s="6" t="s">
        <v>309</v>
      </c>
      <c r="B370" s="7"/>
      <c r="C370" s="3">
        <v>13.333333333333334</v>
      </c>
      <c r="D370" s="3">
        <v>7.1428571428571423</v>
      </c>
      <c r="E370" s="3">
        <v>16.666666666666664</v>
      </c>
      <c r="F370" s="3">
        <v>13.793103448275861</v>
      </c>
      <c r="G370" s="3">
        <v>13.333333333333334</v>
      </c>
      <c r="H370" s="3">
        <v>23.333333333333332</v>
      </c>
      <c r="I370" s="3">
        <v>6.666666666666667</v>
      </c>
      <c r="J370" s="3">
        <v>36.666666666666664</v>
      </c>
      <c r="K370" s="3">
        <v>26.666666666666668</v>
      </c>
      <c r="L370" s="3">
        <v>6.8965517241379306</v>
      </c>
      <c r="M370" s="2">
        <v>0</v>
      </c>
      <c r="N370" s="3">
        <v>33.333333333333329</v>
      </c>
      <c r="O370" s="2">
        <v>40</v>
      </c>
      <c r="P370" s="3">
        <v>3.3333333333333335</v>
      </c>
      <c r="Q370" s="3">
        <v>6.4516129032258061</v>
      </c>
      <c r="R370" s="2">
        <v>30</v>
      </c>
      <c r="S370" s="3">
        <v>26.666666666666668</v>
      </c>
      <c r="T370" s="2">
        <v>10</v>
      </c>
      <c r="U370" s="3">
        <v>3.7037037037037033</v>
      </c>
      <c r="V370" s="2">
        <v>0</v>
      </c>
      <c r="W370" s="3">
        <v>20.689655172413794</v>
      </c>
      <c r="X370" s="3">
        <v>33.333333333333329</v>
      </c>
      <c r="Y370" s="3">
        <v>26.666666666666668</v>
      </c>
      <c r="Z370" s="3">
        <v>23.333333333333332</v>
      </c>
      <c r="AA370" s="2">
        <v>0</v>
      </c>
      <c r="AB370" s="3">
        <v>6.666666666666667</v>
      </c>
      <c r="AC370" s="3">
        <v>36.666666666666664</v>
      </c>
      <c r="AD370" s="2">
        <v>20</v>
      </c>
      <c r="AE370" s="2">
        <v>20</v>
      </c>
      <c r="AF370" s="3">
        <v>14.814814814814813</v>
      </c>
      <c r="AG370" s="3">
        <v>12.5</v>
      </c>
      <c r="AH370" s="2">
        <v>0</v>
      </c>
      <c r="AI370" s="2">
        <v>20</v>
      </c>
      <c r="AJ370" s="3">
        <v>23.333333333333332</v>
      </c>
      <c r="AK370" s="3">
        <v>23.333333333333332</v>
      </c>
      <c r="AL370" s="9"/>
      <c r="AM370" s="3">
        <v>8.4745762711864394</v>
      </c>
      <c r="AN370" s="3">
        <v>22.673031026252982</v>
      </c>
      <c r="AO370" s="3">
        <v>22.651933701657459</v>
      </c>
      <c r="AP370" s="3">
        <v>12.087912087912088</v>
      </c>
      <c r="AQ370" s="9"/>
      <c r="AR370" s="3">
        <v>16.938775510204081</v>
      </c>
      <c r="AS370" s="3">
        <v>17.992424242424242</v>
      </c>
      <c r="AT370" s="9"/>
    </row>
    <row r="371" spans="1:46" x14ac:dyDescent="0.2">
      <c r="A371" s="6" t="s">
        <v>305</v>
      </c>
      <c r="B371" s="7"/>
      <c r="C371" s="3">
        <v>13.333333333333334</v>
      </c>
      <c r="D371" s="3">
        <v>10.714285714285714</v>
      </c>
      <c r="E371" s="2">
        <v>0</v>
      </c>
      <c r="F371" s="2">
        <v>0</v>
      </c>
      <c r="G371" s="3">
        <v>3.3333333333333335</v>
      </c>
      <c r="H371" s="2">
        <v>0</v>
      </c>
      <c r="I371" s="2">
        <v>0</v>
      </c>
      <c r="J371" s="2">
        <v>0</v>
      </c>
      <c r="K371" s="2">
        <v>0</v>
      </c>
      <c r="L371" s="3">
        <v>58.620689655172406</v>
      </c>
      <c r="M371" s="3">
        <v>6.4516129032258061</v>
      </c>
      <c r="N371" s="2">
        <v>0</v>
      </c>
      <c r="O371" s="2">
        <v>0</v>
      </c>
      <c r="P371" s="3">
        <v>46.666666666666664</v>
      </c>
      <c r="Q371" s="3">
        <v>54.838709677419352</v>
      </c>
      <c r="R371" s="2">
        <v>0</v>
      </c>
      <c r="S371" s="2">
        <v>0</v>
      </c>
      <c r="T371" s="3">
        <v>53.333333333333336</v>
      </c>
      <c r="U371" s="3">
        <v>29.629629629629626</v>
      </c>
      <c r="V371" s="3">
        <v>58.064516129032263</v>
      </c>
      <c r="W371" s="3">
        <v>6.8965517241379306</v>
      </c>
      <c r="X371" s="2">
        <v>0</v>
      </c>
      <c r="Y371" s="2">
        <v>0</v>
      </c>
      <c r="Z371" s="2">
        <v>0</v>
      </c>
      <c r="AA371" s="3">
        <v>66.666666666666657</v>
      </c>
      <c r="AB371" s="3">
        <v>3.3333333333333335</v>
      </c>
      <c r="AC371" s="2">
        <v>0</v>
      </c>
      <c r="AD371" s="2">
        <v>0</v>
      </c>
      <c r="AE371" s="2">
        <v>0</v>
      </c>
      <c r="AF371" s="3">
        <v>11.111111111111111</v>
      </c>
      <c r="AG371" s="3">
        <v>12.5</v>
      </c>
      <c r="AH371" s="3">
        <v>42.857142857142854</v>
      </c>
      <c r="AI371" s="2">
        <v>0</v>
      </c>
      <c r="AJ371" s="2">
        <v>0</v>
      </c>
      <c r="AK371" s="2">
        <v>0</v>
      </c>
      <c r="AL371" s="8"/>
      <c r="AM371" s="3">
        <v>26.271186440677969</v>
      </c>
      <c r="AN371" s="3">
        <v>4.7732696897374698</v>
      </c>
      <c r="AO371" s="3">
        <v>9.94475138121547</v>
      </c>
      <c r="AP371" s="3">
        <v>17.582417582417584</v>
      </c>
      <c r="AQ371" s="9"/>
      <c r="AR371" s="3">
        <v>12.857142857142856</v>
      </c>
      <c r="AS371" s="3">
        <v>13.068181818181818</v>
      </c>
      <c r="AT371" s="9"/>
    </row>
    <row r="372" spans="1:46" x14ac:dyDescent="0.2">
      <c r="A372" s="10" t="s">
        <v>525</v>
      </c>
      <c r="B372" s="7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</row>
    <row r="373" spans="1:46" x14ac:dyDescent="0.2">
      <c r="A373" s="6" t="s">
        <v>207</v>
      </c>
      <c r="B373" s="7"/>
      <c r="C373" s="2">
        <v>40</v>
      </c>
      <c r="D373" s="2">
        <v>50</v>
      </c>
      <c r="E373" s="3">
        <v>46.666666666666664</v>
      </c>
      <c r="F373" s="3">
        <v>83.333333333333343</v>
      </c>
      <c r="G373" s="3">
        <v>43.333333333333336</v>
      </c>
      <c r="H373" s="2">
        <v>60</v>
      </c>
      <c r="I373" s="2">
        <v>60</v>
      </c>
      <c r="J373" s="3">
        <v>53.333333333333336</v>
      </c>
      <c r="K373" s="3">
        <v>53.333333333333336</v>
      </c>
      <c r="L373" s="3">
        <v>56.666666666666664</v>
      </c>
      <c r="M373" s="3">
        <v>83.870967741935488</v>
      </c>
      <c r="N373" s="3">
        <v>56.666666666666664</v>
      </c>
      <c r="O373" s="3">
        <v>63.333333333333329</v>
      </c>
      <c r="P373" s="3">
        <v>48.387096774193552</v>
      </c>
      <c r="Q373" s="3">
        <v>45.161290322580641</v>
      </c>
      <c r="R373" s="3">
        <v>46.666666666666664</v>
      </c>
      <c r="S373" s="3">
        <v>64.516129032258064</v>
      </c>
      <c r="T373" s="3">
        <v>45.161290322580641</v>
      </c>
      <c r="U373" s="3">
        <v>56.666666666666664</v>
      </c>
      <c r="V373" s="3">
        <v>25.806451612903224</v>
      </c>
      <c r="W373" s="2">
        <v>60</v>
      </c>
      <c r="X373" s="3">
        <v>53.333333333333336</v>
      </c>
      <c r="Y373" s="2">
        <v>50</v>
      </c>
      <c r="Z373" s="3">
        <v>46.666666666666664</v>
      </c>
      <c r="AA373" s="3">
        <v>25.806451612903224</v>
      </c>
      <c r="AB373" s="3">
        <v>87.096774193548384</v>
      </c>
      <c r="AC373" s="2">
        <v>40</v>
      </c>
      <c r="AD373" s="2">
        <v>40</v>
      </c>
      <c r="AE373" s="3">
        <v>56.666666666666664</v>
      </c>
      <c r="AF373" s="3">
        <v>83.870967741935488</v>
      </c>
      <c r="AG373" s="3">
        <v>70.967741935483872</v>
      </c>
      <c r="AH373" s="3">
        <v>38.70967741935484</v>
      </c>
      <c r="AI373" s="3">
        <v>53.333333333333336</v>
      </c>
      <c r="AJ373" s="2">
        <v>50</v>
      </c>
      <c r="AK373" s="2">
        <v>60</v>
      </c>
      <c r="AL373" s="8"/>
      <c r="AM373" s="3">
        <v>56.147540983606561</v>
      </c>
      <c r="AN373" s="3">
        <v>53.919239904988125</v>
      </c>
      <c r="AO373" s="3">
        <v>46.961325966850829</v>
      </c>
      <c r="AP373" s="3">
        <v>59.069767441860463</v>
      </c>
      <c r="AQ373" s="9"/>
      <c r="AR373" s="3">
        <v>53.846153846153847</v>
      </c>
      <c r="AS373" s="3">
        <v>54.693140794223829</v>
      </c>
      <c r="AT373" s="9"/>
    </row>
    <row r="374" spans="1:46" x14ac:dyDescent="0.2">
      <c r="A374" s="6" t="s">
        <v>231</v>
      </c>
      <c r="B374" s="7"/>
      <c r="C374" s="2">
        <v>60</v>
      </c>
      <c r="D374" s="2">
        <v>50</v>
      </c>
      <c r="E374" s="3">
        <v>53.333333333333336</v>
      </c>
      <c r="F374" s="3">
        <v>16.666666666666664</v>
      </c>
      <c r="G374" s="3">
        <v>56.666666666666664</v>
      </c>
      <c r="H374" s="2">
        <v>40</v>
      </c>
      <c r="I374" s="2">
        <v>40</v>
      </c>
      <c r="J374" s="3">
        <v>46.666666666666664</v>
      </c>
      <c r="K374" s="3">
        <v>46.666666666666664</v>
      </c>
      <c r="L374" s="3">
        <v>43.333333333333336</v>
      </c>
      <c r="M374" s="3">
        <v>16.129032258064516</v>
      </c>
      <c r="N374" s="3">
        <v>43.333333333333336</v>
      </c>
      <c r="O374" s="3">
        <v>36.666666666666664</v>
      </c>
      <c r="P374" s="3">
        <v>51.612903225806448</v>
      </c>
      <c r="Q374" s="3">
        <v>54.838709677419352</v>
      </c>
      <c r="R374" s="3">
        <v>53.333333333333336</v>
      </c>
      <c r="S374" s="3">
        <v>35.483870967741936</v>
      </c>
      <c r="T374" s="3">
        <v>54.838709677419352</v>
      </c>
      <c r="U374" s="3">
        <v>43.333333333333336</v>
      </c>
      <c r="V374" s="3">
        <v>74.193548387096769</v>
      </c>
      <c r="W374" s="2">
        <v>40</v>
      </c>
      <c r="X374" s="3">
        <v>46.666666666666664</v>
      </c>
      <c r="Y374" s="2">
        <v>50</v>
      </c>
      <c r="Z374" s="3">
        <v>53.333333333333336</v>
      </c>
      <c r="AA374" s="3">
        <v>74.193548387096769</v>
      </c>
      <c r="AB374" s="3">
        <v>12.903225806451612</v>
      </c>
      <c r="AC374" s="2">
        <v>60</v>
      </c>
      <c r="AD374" s="2">
        <v>60</v>
      </c>
      <c r="AE374" s="3">
        <v>43.333333333333336</v>
      </c>
      <c r="AF374" s="3">
        <v>16.129032258064516</v>
      </c>
      <c r="AG374" s="3">
        <v>29.032258064516132</v>
      </c>
      <c r="AH374" s="3">
        <v>61.29032258064516</v>
      </c>
      <c r="AI374" s="3">
        <v>46.666666666666664</v>
      </c>
      <c r="AJ374" s="2">
        <v>50</v>
      </c>
      <c r="AK374" s="2">
        <v>40</v>
      </c>
      <c r="AL374" s="8"/>
      <c r="AM374" s="3">
        <v>43.852459016393439</v>
      </c>
      <c r="AN374" s="3">
        <v>46.080760095011875</v>
      </c>
      <c r="AO374" s="3">
        <v>53.038674033149171</v>
      </c>
      <c r="AP374" s="3">
        <v>40.930232558139537</v>
      </c>
      <c r="AQ374" s="9"/>
      <c r="AR374" s="3">
        <v>46.153846153846153</v>
      </c>
      <c r="AS374" s="3">
        <v>45.306859205776171</v>
      </c>
      <c r="AT374" s="9"/>
    </row>
    <row r="375" spans="1:46" x14ac:dyDescent="0.2">
      <c r="A375" s="10" t="s">
        <v>526</v>
      </c>
      <c r="B375" s="7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</row>
    <row r="376" spans="1:46" x14ac:dyDescent="0.2">
      <c r="A376" s="6" t="s">
        <v>207</v>
      </c>
      <c r="B376" s="7"/>
      <c r="C376" s="3">
        <v>26.666666666666668</v>
      </c>
      <c r="D376" s="2">
        <v>30</v>
      </c>
      <c r="E376" s="3">
        <v>53.333333333333336</v>
      </c>
      <c r="F376" s="2">
        <v>80</v>
      </c>
      <c r="G376" s="2">
        <v>50</v>
      </c>
      <c r="H376" s="3">
        <v>56.666666666666664</v>
      </c>
      <c r="I376" s="2">
        <v>30</v>
      </c>
      <c r="J376" s="3">
        <v>53.333333333333336</v>
      </c>
      <c r="K376" s="3">
        <v>63.333333333333329</v>
      </c>
      <c r="L376" s="2">
        <v>0</v>
      </c>
      <c r="M376" s="3">
        <v>35.483870967741936</v>
      </c>
      <c r="N376" s="2">
        <v>60</v>
      </c>
      <c r="O376" s="3">
        <v>36.666666666666664</v>
      </c>
      <c r="P376" s="2">
        <v>0</v>
      </c>
      <c r="Q376" s="2">
        <v>0</v>
      </c>
      <c r="R376" s="2">
        <v>60</v>
      </c>
      <c r="S376" s="3">
        <v>41.935483870967744</v>
      </c>
      <c r="T376" s="2">
        <v>0</v>
      </c>
      <c r="U376" s="2">
        <v>0</v>
      </c>
      <c r="V376" s="3">
        <v>3.225806451612903</v>
      </c>
      <c r="W376" s="3">
        <v>46.666666666666664</v>
      </c>
      <c r="X376" s="3">
        <v>46.666666666666664</v>
      </c>
      <c r="Y376" s="3">
        <v>56.666666666666664</v>
      </c>
      <c r="Z376" s="2">
        <v>60</v>
      </c>
      <c r="AA376" s="3">
        <v>3.225806451612903</v>
      </c>
      <c r="AB376" s="3">
        <v>51.612903225806448</v>
      </c>
      <c r="AC376" s="3">
        <v>53.333333333333336</v>
      </c>
      <c r="AD376" s="3">
        <v>53.333333333333336</v>
      </c>
      <c r="AE376" s="3">
        <v>63.333333333333329</v>
      </c>
      <c r="AF376" s="3">
        <v>74.193548387096769</v>
      </c>
      <c r="AG376" s="3">
        <v>70.967741935483872</v>
      </c>
      <c r="AH376" s="3">
        <v>12.903225806451612</v>
      </c>
      <c r="AI376" s="2">
        <v>70</v>
      </c>
      <c r="AJ376" s="3">
        <v>63.333333333333329</v>
      </c>
      <c r="AK376" s="2">
        <v>60</v>
      </c>
      <c r="AL376" s="8"/>
      <c r="AM376" s="3">
        <v>19.672131147540984</v>
      </c>
      <c r="AN376" s="3">
        <v>49.406175771971498</v>
      </c>
      <c r="AO376" s="3">
        <v>49.171270718232044</v>
      </c>
      <c r="AP376" s="3">
        <v>45.581395348837212</v>
      </c>
      <c r="AQ376" s="9"/>
      <c r="AR376" s="3">
        <v>41.814595660749511</v>
      </c>
      <c r="AS376" s="3">
        <v>41.696750902527072</v>
      </c>
      <c r="AT376" s="9"/>
    </row>
    <row r="377" spans="1:46" x14ac:dyDescent="0.2">
      <c r="A377" s="6" t="s">
        <v>231</v>
      </c>
      <c r="B377" s="7"/>
      <c r="C377" s="3">
        <v>73.333333333333329</v>
      </c>
      <c r="D377" s="2">
        <v>70</v>
      </c>
      <c r="E377" s="3">
        <v>46.666666666666664</v>
      </c>
      <c r="F377" s="2">
        <v>20</v>
      </c>
      <c r="G377" s="2">
        <v>50</v>
      </c>
      <c r="H377" s="3">
        <v>43.333333333333336</v>
      </c>
      <c r="I377" s="2">
        <v>70</v>
      </c>
      <c r="J377" s="3">
        <v>46.666666666666664</v>
      </c>
      <c r="K377" s="3">
        <v>36.666666666666664</v>
      </c>
      <c r="L377" s="2">
        <v>100</v>
      </c>
      <c r="M377" s="3">
        <v>64.516129032258064</v>
      </c>
      <c r="N377" s="2">
        <v>40</v>
      </c>
      <c r="O377" s="3">
        <v>63.333333333333329</v>
      </c>
      <c r="P377" s="2">
        <v>100</v>
      </c>
      <c r="Q377" s="2">
        <v>100</v>
      </c>
      <c r="R377" s="2">
        <v>40</v>
      </c>
      <c r="S377" s="3">
        <v>58.064516129032263</v>
      </c>
      <c r="T377" s="2">
        <v>100</v>
      </c>
      <c r="U377" s="2">
        <v>100</v>
      </c>
      <c r="V377" s="3">
        <v>96.774193548387103</v>
      </c>
      <c r="W377" s="3">
        <v>53.333333333333336</v>
      </c>
      <c r="X377" s="3">
        <v>53.333333333333336</v>
      </c>
      <c r="Y377" s="3">
        <v>43.333333333333336</v>
      </c>
      <c r="Z377" s="2">
        <v>40</v>
      </c>
      <c r="AA377" s="3">
        <v>96.774193548387103</v>
      </c>
      <c r="AB377" s="3">
        <v>48.387096774193552</v>
      </c>
      <c r="AC377" s="3">
        <v>46.666666666666664</v>
      </c>
      <c r="AD377" s="3">
        <v>46.666666666666664</v>
      </c>
      <c r="AE377" s="3">
        <v>36.666666666666664</v>
      </c>
      <c r="AF377" s="3">
        <v>25.806451612903224</v>
      </c>
      <c r="AG377" s="3">
        <v>29.032258064516132</v>
      </c>
      <c r="AH377" s="3">
        <v>87.096774193548384</v>
      </c>
      <c r="AI377" s="2">
        <v>30</v>
      </c>
      <c r="AJ377" s="3">
        <v>36.666666666666664</v>
      </c>
      <c r="AK377" s="2">
        <v>40</v>
      </c>
      <c r="AL377" s="8"/>
      <c r="AM377" s="3">
        <v>80.327868852459019</v>
      </c>
      <c r="AN377" s="3">
        <v>50.593824228028502</v>
      </c>
      <c r="AO377" s="3">
        <v>50.828729281767963</v>
      </c>
      <c r="AP377" s="3">
        <v>54.418604651162795</v>
      </c>
      <c r="AQ377" s="9"/>
      <c r="AR377" s="3">
        <v>58.185404339250489</v>
      </c>
      <c r="AS377" s="3">
        <v>58.303249097472921</v>
      </c>
      <c r="AT377" s="9"/>
    </row>
    <row r="378" spans="1:46" x14ac:dyDescent="0.2">
      <c r="A378" s="10" t="s">
        <v>527</v>
      </c>
      <c r="B378" s="7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</row>
    <row r="379" spans="1:46" x14ac:dyDescent="0.2">
      <c r="A379" s="6" t="s">
        <v>207</v>
      </c>
      <c r="B379" s="7"/>
      <c r="C379" s="2">
        <v>30</v>
      </c>
      <c r="D379" s="2">
        <v>10</v>
      </c>
      <c r="E379" s="3">
        <v>66.666666666666657</v>
      </c>
      <c r="F379" s="2">
        <v>60</v>
      </c>
      <c r="G379" s="3">
        <v>26.666666666666668</v>
      </c>
      <c r="H379" s="3">
        <v>56.666666666666664</v>
      </c>
      <c r="I379" s="2">
        <v>10</v>
      </c>
      <c r="J379" s="3">
        <v>66.666666666666657</v>
      </c>
      <c r="K379" s="2">
        <v>70</v>
      </c>
      <c r="L379" s="2">
        <v>0</v>
      </c>
      <c r="M379" s="3">
        <v>16.129032258064516</v>
      </c>
      <c r="N379" s="3">
        <v>63.333333333333329</v>
      </c>
      <c r="O379" s="2">
        <v>70</v>
      </c>
      <c r="P379" s="3">
        <v>3.225806451612903</v>
      </c>
      <c r="Q379" s="2">
        <v>0</v>
      </c>
      <c r="R379" s="2">
        <v>80</v>
      </c>
      <c r="S379" s="3">
        <v>35.483870967741936</v>
      </c>
      <c r="T379" s="2">
        <v>0</v>
      </c>
      <c r="U379" s="2">
        <v>0</v>
      </c>
      <c r="V379" s="2">
        <v>0</v>
      </c>
      <c r="W379" s="2">
        <v>50</v>
      </c>
      <c r="X379" s="3">
        <v>63.333333333333329</v>
      </c>
      <c r="Y379" s="3">
        <v>66.666666666666657</v>
      </c>
      <c r="Z379" s="2">
        <v>70</v>
      </c>
      <c r="AA379" s="2">
        <v>0</v>
      </c>
      <c r="AB379" s="3">
        <v>38.70967741935484</v>
      </c>
      <c r="AC379" s="2">
        <v>60</v>
      </c>
      <c r="AD379" s="2">
        <v>60</v>
      </c>
      <c r="AE379" s="2">
        <v>70</v>
      </c>
      <c r="AF379" s="3">
        <v>74.193548387096769</v>
      </c>
      <c r="AG379" s="3">
        <v>70.967741935483872</v>
      </c>
      <c r="AH379" s="3">
        <v>6.4516129032258061</v>
      </c>
      <c r="AI379" s="2">
        <v>70</v>
      </c>
      <c r="AJ379" s="2">
        <v>60</v>
      </c>
      <c r="AK379" s="3">
        <v>56.666666666666664</v>
      </c>
      <c r="AL379" s="9"/>
      <c r="AM379" s="3">
        <v>11.475409836065573</v>
      </c>
      <c r="AN379" s="3">
        <v>54.869358669833737</v>
      </c>
      <c r="AO379" s="3">
        <v>51.381215469613259</v>
      </c>
      <c r="AP379" s="3">
        <v>44.186046511627907</v>
      </c>
      <c r="AQ379" s="9"/>
      <c r="AR379" s="3">
        <v>41.617357001972387</v>
      </c>
      <c r="AS379" s="3">
        <v>42.599277978339352</v>
      </c>
      <c r="AT379" s="9"/>
    </row>
    <row r="380" spans="1:46" x14ac:dyDescent="0.2">
      <c r="A380" s="6" t="s">
        <v>231</v>
      </c>
      <c r="B380" s="7"/>
      <c r="C380" s="2">
        <v>70</v>
      </c>
      <c r="D380" s="2">
        <v>90</v>
      </c>
      <c r="E380" s="3">
        <v>33.333333333333329</v>
      </c>
      <c r="F380" s="2">
        <v>40</v>
      </c>
      <c r="G380" s="3">
        <v>73.333333333333329</v>
      </c>
      <c r="H380" s="3">
        <v>43.333333333333336</v>
      </c>
      <c r="I380" s="2">
        <v>90</v>
      </c>
      <c r="J380" s="3">
        <v>33.333333333333329</v>
      </c>
      <c r="K380" s="2">
        <v>30</v>
      </c>
      <c r="L380" s="2">
        <v>100</v>
      </c>
      <c r="M380" s="3">
        <v>83.870967741935488</v>
      </c>
      <c r="N380" s="3">
        <v>36.666666666666664</v>
      </c>
      <c r="O380" s="2">
        <v>30</v>
      </c>
      <c r="P380" s="3">
        <v>96.774193548387103</v>
      </c>
      <c r="Q380" s="2">
        <v>100</v>
      </c>
      <c r="R380" s="2">
        <v>20</v>
      </c>
      <c r="S380" s="3">
        <v>64.516129032258064</v>
      </c>
      <c r="T380" s="2">
        <v>100</v>
      </c>
      <c r="U380" s="2">
        <v>100</v>
      </c>
      <c r="V380" s="2">
        <v>100</v>
      </c>
      <c r="W380" s="2">
        <v>50</v>
      </c>
      <c r="X380" s="3">
        <v>36.666666666666664</v>
      </c>
      <c r="Y380" s="3">
        <v>33.333333333333329</v>
      </c>
      <c r="Z380" s="2">
        <v>30</v>
      </c>
      <c r="AA380" s="2">
        <v>100</v>
      </c>
      <c r="AB380" s="3">
        <v>61.29032258064516</v>
      </c>
      <c r="AC380" s="2">
        <v>40</v>
      </c>
      <c r="AD380" s="2">
        <v>40</v>
      </c>
      <c r="AE380" s="2">
        <v>30</v>
      </c>
      <c r="AF380" s="3">
        <v>25.806451612903224</v>
      </c>
      <c r="AG380" s="3">
        <v>29.032258064516132</v>
      </c>
      <c r="AH380" s="3">
        <v>93.548387096774192</v>
      </c>
      <c r="AI380" s="2">
        <v>30</v>
      </c>
      <c r="AJ380" s="2">
        <v>40</v>
      </c>
      <c r="AK380" s="3">
        <v>43.333333333333336</v>
      </c>
      <c r="AL380" s="9"/>
      <c r="AM380" s="3">
        <v>88.52459016393442</v>
      </c>
      <c r="AN380" s="3">
        <v>45.13064133016627</v>
      </c>
      <c r="AO380" s="3">
        <v>48.618784530386741</v>
      </c>
      <c r="AP380" s="3">
        <v>55.813953488372093</v>
      </c>
      <c r="AQ380" s="9"/>
      <c r="AR380" s="3">
        <v>58.382642998027613</v>
      </c>
      <c r="AS380" s="3">
        <v>57.400722021660656</v>
      </c>
      <c r="AT380" s="9"/>
    </row>
    <row r="381" spans="1:46" x14ac:dyDescent="0.2">
      <c r="A381" s="10" t="s">
        <v>528</v>
      </c>
      <c r="B381" s="7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</row>
    <row r="382" spans="1:46" x14ac:dyDescent="0.2">
      <c r="A382" s="6" t="s">
        <v>314</v>
      </c>
      <c r="B382" s="7"/>
      <c r="C382" s="3">
        <v>66.666666666666657</v>
      </c>
      <c r="D382" s="2">
        <v>20</v>
      </c>
      <c r="E382" s="3">
        <v>92.857142857142861</v>
      </c>
      <c r="F382" s="2">
        <v>52</v>
      </c>
      <c r="G382" s="3">
        <v>46.153846153846153</v>
      </c>
      <c r="H382" s="3">
        <v>66.666666666666657</v>
      </c>
      <c r="I382" s="3">
        <v>22.222222222222221</v>
      </c>
      <c r="J382" s="3">
        <v>43.75</v>
      </c>
      <c r="K382" s="3">
        <v>56.25</v>
      </c>
      <c r="L382" s="3">
        <v>41.17647058823529</v>
      </c>
      <c r="M382" s="3">
        <v>30.76923076923077</v>
      </c>
      <c r="N382" s="3">
        <v>64.705882352941174</v>
      </c>
      <c r="O382" s="3">
        <v>52.631578947368418</v>
      </c>
      <c r="P382" s="2">
        <v>100</v>
      </c>
      <c r="Q382" s="3">
        <v>92.857142857142861</v>
      </c>
      <c r="R382" s="2">
        <v>50</v>
      </c>
      <c r="S382" s="2">
        <v>5</v>
      </c>
      <c r="T382" s="3">
        <v>84.615384615384613</v>
      </c>
      <c r="U382" s="3">
        <v>94.117647058823522</v>
      </c>
      <c r="V382" s="2">
        <v>100</v>
      </c>
      <c r="W382" s="3">
        <v>61.111111111111114</v>
      </c>
      <c r="X382" s="2">
        <v>50</v>
      </c>
      <c r="Y382" s="3">
        <v>66.666666666666657</v>
      </c>
      <c r="Z382" s="3">
        <v>71.428571428571431</v>
      </c>
      <c r="AA382" s="2">
        <v>0</v>
      </c>
      <c r="AB382" s="2">
        <v>0</v>
      </c>
      <c r="AC382" s="3">
        <v>33.333333333333329</v>
      </c>
      <c r="AD382" s="3">
        <v>83.333333333333343</v>
      </c>
      <c r="AE382" s="3">
        <v>58.82352941176471</v>
      </c>
      <c r="AF382" s="3">
        <v>7.6923076923076925</v>
      </c>
      <c r="AG382" s="3">
        <v>4.5454545454545459</v>
      </c>
      <c r="AH382" s="3">
        <v>8.3333333333333321</v>
      </c>
      <c r="AI382" s="3">
        <v>68.75</v>
      </c>
      <c r="AJ382" s="3">
        <v>46.666666666666664</v>
      </c>
      <c r="AK382" s="2">
        <v>50</v>
      </c>
      <c r="AL382" s="8"/>
      <c r="AM382" s="3">
        <v>50.364963503649641</v>
      </c>
      <c r="AN382" s="3">
        <v>59.734513274336287</v>
      </c>
      <c r="AO382" s="3">
        <v>55.294117647058826</v>
      </c>
      <c r="AP382" s="3">
        <v>19.685039370078741</v>
      </c>
      <c r="AQ382" s="9"/>
      <c r="AR382" s="3">
        <v>44.89051094890511</v>
      </c>
      <c r="AS382" s="3">
        <v>50.830564784053159</v>
      </c>
      <c r="AT382" s="9"/>
    </row>
    <row r="383" spans="1:46" x14ac:dyDescent="0.2">
      <c r="A383" s="6" t="s">
        <v>315</v>
      </c>
      <c r="B383" s="7"/>
      <c r="C383" s="3">
        <v>16.666666666666664</v>
      </c>
      <c r="D383" s="3">
        <v>6.666666666666667</v>
      </c>
      <c r="E383" s="3">
        <v>7.1428571428571423</v>
      </c>
      <c r="F383" s="2">
        <v>32</v>
      </c>
      <c r="G383" s="3">
        <v>38.461538461538467</v>
      </c>
      <c r="H383" s="3">
        <v>33.333333333333329</v>
      </c>
      <c r="I383" s="3">
        <v>11.111111111111111</v>
      </c>
      <c r="J383" s="3">
        <v>31.25</v>
      </c>
      <c r="K383" s="3">
        <v>43.75</v>
      </c>
      <c r="L383" s="3">
        <v>41.17647058823529</v>
      </c>
      <c r="M383" s="3">
        <v>34.615384615384613</v>
      </c>
      <c r="N383" s="3">
        <v>29.411764705882355</v>
      </c>
      <c r="O383" s="3">
        <v>47.368421052631575</v>
      </c>
      <c r="P383" s="2">
        <v>0</v>
      </c>
      <c r="Q383" s="2">
        <v>0</v>
      </c>
      <c r="R383" s="3">
        <v>42.857142857142854</v>
      </c>
      <c r="S383" s="2">
        <v>45</v>
      </c>
      <c r="T383" s="2">
        <v>0</v>
      </c>
      <c r="U383" s="3">
        <v>5.8823529411764701</v>
      </c>
      <c r="V383" s="2">
        <v>0</v>
      </c>
      <c r="W383" s="3">
        <v>16.666666666666664</v>
      </c>
      <c r="X383" s="3">
        <v>37.5</v>
      </c>
      <c r="Y383" s="3">
        <v>33.333333333333329</v>
      </c>
      <c r="Z383" s="3">
        <v>14.285714285714285</v>
      </c>
      <c r="AA383" s="3">
        <v>11.111111111111111</v>
      </c>
      <c r="AB383" s="3">
        <v>53.846153846153847</v>
      </c>
      <c r="AC383" s="3">
        <v>58.333333333333336</v>
      </c>
      <c r="AD383" s="3">
        <v>16.666666666666664</v>
      </c>
      <c r="AE383" s="3">
        <v>41.17647058823529</v>
      </c>
      <c r="AF383" s="3">
        <v>46.153846153846153</v>
      </c>
      <c r="AG383" s="3">
        <v>27.27272727272727</v>
      </c>
      <c r="AH383" s="3">
        <v>33.333333333333329</v>
      </c>
      <c r="AI383" s="2">
        <v>25</v>
      </c>
      <c r="AJ383" s="2">
        <v>40</v>
      </c>
      <c r="AK383" s="3">
        <v>22.222222222222221</v>
      </c>
      <c r="AL383" s="9"/>
      <c r="AM383" s="3">
        <v>23.357664233576642</v>
      </c>
      <c r="AN383" s="3">
        <v>28.761061946902654</v>
      </c>
      <c r="AO383" s="3">
        <v>31.764705882352938</v>
      </c>
      <c r="AP383" s="3">
        <v>33.070866141732289</v>
      </c>
      <c r="AQ383" s="9"/>
      <c r="AR383" s="3">
        <v>34.306569343065696</v>
      </c>
      <c r="AS383" s="3">
        <v>23.920265780730897</v>
      </c>
      <c r="AT383" s="9"/>
    </row>
    <row r="384" spans="1:46" x14ac:dyDescent="0.2">
      <c r="A384" s="6" t="s">
        <v>316</v>
      </c>
      <c r="B384" s="7"/>
      <c r="C384" s="3">
        <v>16.666666666666664</v>
      </c>
      <c r="D384" s="3">
        <v>53.333333333333336</v>
      </c>
      <c r="E384" s="2">
        <v>0</v>
      </c>
      <c r="F384" s="2">
        <v>8</v>
      </c>
      <c r="G384" s="3">
        <v>15.384615384615385</v>
      </c>
      <c r="H384" s="2">
        <v>0</v>
      </c>
      <c r="I384" s="3">
        <v>61.111111111111114</v>
      </c>
      <c r="J384" s="3">
        <v>18.75</v>
      </c>
      <c r="K384" s="2">
        <v>0</v>
      </c>
      <c r="L384" s="3">
        <v>17.647058823529413</v>
      </c>
      <c r="M384" s="3">
        <v>26.923076923076923</v>
      </c>
      <c r="N384" s="2">
        <v>0</v>
      </c>
      <c r="O384" s="2">
        <v>0</v>
      </c>
      <c r="P384" s="2">
        <v>0</v>
      </c>
      <c r="Q384" s="2">
        <v>0</v>
      </c>
      <c r="R384" s="3">
        <v>7.1428571428571423</v>
      </c>
      <c r="S384" s="2">
        <v>45</v>
      </c>
      <c r="T384" s="3">
        <v>7.6923076923076925</v>
      </c>
      <c r="U384" s="2">
        <v>0</v>
      </c>
      <c r="V384" s="2">
        <v>0</v>
      </c>
      <c r="W384" s="3">
        <v>11.111111111111111</v>
      </c>
      <c r="X384" s="3">
        <v>6.25</v>
      </c>
      <c r="Y384" s="2">
        <v>0</v>
      </c>
      <c r="Z384" s="3">
        <v>14.285714285714285</v>
      </c>
      <c r="AA384" s="3">
        <v>55.555555555555557</v>
      </c>
      <c r="AB384" s="3">
        <v>38.461538461538467</v>
      </c>
      <c r="AC384" s="2">
        <v>0</v>
      </c>
      <c r="AD384" s="2">
        <v>0</v>
      </c>
      <c r="AE384" s="2">
        <v>0</v>
      </c>
      <c r="AF384" s="3">
        <v>26.923076923076923</v>
      </c>
      <c r="AG384" s="3">
        <v>59.090909090909093</v>
      </c>
      <c r="AH384" s="3">
        <v>41.666666666666671</v>
      </c>
      <c r="AI384" s="3">
        <v>6.25</v>
      </c>
      <c r="AJ384" s="3">
        <v>13.333333333333334</v>
      </c>
      <c r="AK384" s="3">
        <v>22.222222222222221</v>
      </c>
      <c r="AL384" s="9"/>
      <c r="AM384" s="3">
        <v>21.167883211678831</v>
      </c>
      <c r="AN384" s="3">
        <v>8.8495575221238933</v>
      </c>
      <c r="AO384" s="3">
        <v>9.4117647058823533</v>
      </c>
      <c r="AP384" s="3">
        <v>34.645669291338585</v>
      </c>
      <c r="AQ384" s="9"/>
      <c r="AR384" s="3">
        <v>17.153284671532848</v>
      </c>
      <c r="AS384" s="3">
        <v>17.940199335548172</v>
      </c>
      <c r="AT384" s="9"/>
    </row>
    <row r="385" spans="1:46" x14ac:dyDescent="0.2">
      <c r="A385" s="6" t="s">
        <v>317</v>
      </c>
      <c r="B385" s="7"/>
      <c r="C385" s="2">
        <v>0</v>
      </c>
      <c r="D385" s="2">
        <v>20</v>
      </c>
      <c r="E385" s="2">
        <v>0</v>
      </c>
      <c r="F385" s="2">
        <v>8</v>
      </c>
      <c r="G385" s="2">
        <v>0</v>
      </c>
      <c r="H385" s="2">
        <v>0</v>
      </c>
      <c r="I385" s="3">
        <v>5.5555555555555554</v>
      </c>
      <c r="J385" s="3">
        <v>6.25</v>
      </c>
      <c r="K385" s="2">
        <v>0</v>
      </c>
      <c r="L385" s="2">
        <v>0</v>
      </c>
      <c r="M385" s="3">
        <v>7.6923076923076925</v>
      </c>
      <c r="N385" s="3">
        <v>5.8823529411764701</v>
      </c>
      <c r="O385" s="2">
        <v>0</v>
      </c>
      <c r="P385" s="2">
        <v>0</v>
      </c>
      <c r="Q385" s="3">
        <v>7.1428571428571423</v>
      </c>
      <c r="R385" s="2">
        <v>0</v>
      </c>
      <c r="S385" s="2">
        <v>5</v>
      </c>
      <c r="T385" s="3">
        <v>7.6923076923076925</v>
      </c>
      <c r="U385" s="2">
        <v>0</v>
      </c>
      <c r="V385" s="2">
        <v>0</v>
      </c>
      <c r="W385" s="3">
        <v>11.111111111111111</v>
      </c>
      <c r="X385" s="3">
        <v>6.25</v>
      </c>
      <c r="Y385" s="2">
        <v>0</v>
      </c>
      <c r="Z385" s="2">
        <v>0</v>
      </c>
      <c r="AA385" s="3">
        <v>33.333333333333329</v>
      </c>
      <c r="AB385" s="3">
        <v>7.6923076923076925</v>
      </c>
      <c r="AC385" s="3">
        <v>8.3333333333333321</v>
      </c>
      <c r="AD385" s="2">
        <v>0</v>
      </c>
      <c r="AE385" s="2">
        <v>0</v>
      </c>
      <c r="AF385" s="3">
        <v>19.230769230769234</v>
      </c>
      <c r="AG385" s="3">
        <v>9.0909090909090917</v>
      </c>
      <c r="AH385" s="3">
        <v>16.666666666666664</v>
      </c>
      <c r="AI385" s="2">
        <v>0</v>
      </c>
      <c r="AJ385" s="2">
        <v>0</v>
      </c>
      <c r="AK385" s="3">
        <v>5.5555555555555554</v>
      </c>
      <c r="AL385" s="9"/>
      <c r="AM385" s="3">
        <v>5.1094890510948909</v>
      </c>
      <c r="AN385" s="3">
        <v>2.6548672566371683</v>
      </c>
      <c r="AO385" s="3">
        <v>3.5294117647058822</v>
      </c>
      <c r="AP385" s="3">
        <v>12.598425196850393</v>
      </c>
      <c r="AQ385" s="9"/>
      <c r="AR385" s="3">
        <v>3.6496350364963499</v>
      </c>
      <c r="AS385" s="3">
        <v>7.3089700996677749</v>
      </c>
      <c r="AT385" s="9"/>
    </row>
    <row r="386" spans="1:46" x14ac:dyDescent="0.2">
      <c r="A386" s="6" t="s">
        <v>217</v>
      </c>
      <c r="B386" s="7"/>
      <c r="C386" s="3">
        <v>87.5</v>
      </c>
      <c r="D386" s="3">
        <v>56.666666666666671</v>
      </c>
      <c r="E386" s="3">
        <v>98.214285714285722</v>
      </c>
      <c r="F386" s="2">
        <v>82</v>
      </c>
      <c r="G386" s="3">
        <v>82.692307692307693</v>
      </c>
      <c r="H386" s="3">
        <v>91.666666666666657</v>
      </c>
      <c r="I386" s="3">
        <v>62.5</v>
      </c>
      <c r="J386" s="3">
        <v>78.125</v>
      </c>
      <c r="K386" s="3">
        <v>89.0625</v>
      </c>
      <c r="L386" s="3">
        <v>80.882352941176464</v>
      </c>
      <c r="M386" s="3">
        <v>72.115384615384613</v>
      </c>
      <c r="N386" s="3">
        <v>88.235294117647058</v>
      </c>
      <c r="O386" s="3">
        <v>88.15789473684211</v>
      </c>
      <c r="P386" s="2">
        <v>100</v>
      </c>
      <c r="Q386" s="3">
        <v>94.642857142857153</v>
      </c>
      <c r="R386" s="3">
        <v>85.714285714285708</v>
      </c>
      <c r="S386" s="3">
        <v>62.5</v>
      </c>
      <c r="T386" s="3">
        <v>90.384615384615373</v>
      </c>
      <c r="U386" s="3">
        <v>98.529411764705856</v>
      </c>
      <c r="V386" s="2">
        <v>100</v>
      </c>
      <c r="W386" s="3">
        <v>81.944444444444443</v>
      </c>
      <c r="X386" s="3">
        <v>82.8125</v>
      </c>
      <c r="Y386" s="3">
        <v>91.666666666666657</v>
      </c>
      <c r="Z386" s="3">
        <v>89.285714285714278</v>
      </c>
      <c r="AA386" s="3">
        <v>44.444444444444443</v>
      </c>
      <c r="AB386" s="3">
        <v>61.53846153846154</v>
      </c>
      <c r="AC386" s="3">
        <v>79.166666666666657</v>
      </c>
      <c r="AD386" s="3">
        <v>95.833333333333343</v>
      </c>
      <c r="AE386" s="3">
        <v>89.705882352941174</v>
      </c>
      <c r="AF386" s="3">
        <v>60.576923076923073</v>
      </c>
      <c r="AG386" s="3">
        <v>56.81818181818182</v>
      </c>
      <c r="AH386" s="3">
        <v>58.333333333333329</v>
      </c>
      <c r="AI386" s="3">
        <v>90.625</v>
      </c>
      <c r="AJ386" s="3">
        <v>83.333333333333329</v>
      </c>
      <c r="AK386" s="3">
        <v>79.166666666666657</v>
      </c>
      <c r="AL386" s="9"/>
      <c r="AM386" s="3">
        <v>79.744525547445264</v>
      </c>
      <c r="AN386" s="3">
        <v>86.393805309734503</v>
      </c>
      <c r="AO386" s="3">
        <v>84.705882352941174</v>
      </c>
      <c r="AP386" s="3">
        <v>64.960629921259837</v>
      </c>
      <c r="AQ386" s="9"/>
      <c r="AR386" s="3">
        <v>80.109489051094897</v>
      </c>
      <c r="AS386" s="3">
        <v>79.568106312292358</v>
      </c>
      <c r="AT386" s="9"/>
    </row>
    <row r="387" spans="1:46" x14ac:dyDescent="0.2">
      <c r="A387" s="10" t="s">
        <v>529</v>
      </c>
      <c r="B387" s="7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</row>
    <row r="388" spans="1:46" x14ac:dyDescent="0.2">
      <c r="A388" s="6" t="s">
        <v>314</v>
      </c>
      <c r="B388" s="7"/>
      <c r="C388" s="3">
        <v>37.5</v>
      </c>
      <c r="D388" s="3">
        <v>11.111111111111111</v>
      </c>
      <c r="E388" s="2">
        <v>50</v>
      </c>
      <c r="F388" s="3">
        <v>33.333333333333329</v>
      </c>
      <c r="G388" s="2">
        <v>40</v>
      </c>
      <c r="H388" s="3">
        <v>47.058823529411761</v>
      </c>
      <c r="I388" s="3">
        <v>33.333333333333329</v>
      </c>
      <c r="J388" s="3">
        <v>18.75</v>
      </c>
      <c r="K388" s="3">
        <v>52.631578947368418</v>
      </c>
      <c r="L388" s="2">
        <v>0</v>
      </c>
      <c r="M388" s="2">
        <v>0</v>
      </c>
      <c r="N388" s="3">
        <v>16.666666666666664</v>
      </c>
      <c r="O388" s="3">
        <v>36.363636363636367</v>
      </c>
      <c r="P388" s="2">
        <v>0</v>
      </c>
      <c r="Q388" s="2">
        <v>0</v>
      </c>
      <c r="R388" s="3">
        <v>38.888888888888893</v>
      </c>
      <c r="S388" s="3">
        <v>15.384615384615385</v>
      </c>
      <c r="T388" s="2">
        <v>0</v>
      </c>
      <c r="U388" s="2">
        <v>0</v>
      </c>
      <c r="V388" s="2">
        <v>100</v>
      </c>
      <c r="W388" s="2">
        <v>50</v>
      </c>
      <c r="X388" s="2">
        <v>50</v>
      </c>
      <c r="Y388" s="3">
        <v>52.941176470588239</v>
      </c>
      <c r="Z388" s="3">
        <v>61.111111111111114</v>
      </c>
      <c r="AA388" s="2">
        <v>0</v>
      </c>
      <c r="AB388" s="2">
        <v>0</v>
      </c>
      <c r="AC388" s="3">
        <v>56.25</v>
      </c>
      <c r="AD388" s="3">
        <v>62.5</v>
      </c>
      <c r="AE388" s="3">
        <v>26.315789473684209</v>
      </c>
      <c r="AF388" s="2">
        <v>0</v>
      </c>
      <c r="AG388" s="2">
        <v>0</v>
      </c>
      <c r="AH388" s="2">
        <v>0</v>
      </c>
      <c r="AI388" s="3">
        <v>28.571428571428569</v>
      </c>
      <c r="AJ388" s="3">
        <v>36.84210526315789</v>
      </c>
      <c r="AK388" s="3">
        <v>44.444444444444443</v>
      </c>
      <c r="AL388" s="9"/>
      <c r="AM388" s="3">
        <v>18.75</v>
      </c>
      <c r="AN388" s="3">
        <v>38.942307692307693</v>
      </c>
      <c r="AO388" s="3">
        <v>42.696629213483142</v>
      </c>
      <c r="AP388" s="3">
        <v>18.181818181818183</v>
      </c>
      <c r="AQ388" s="9"/>
      <c r="AR388" s="3">
        <v>34.741784037558688</v>
      </c>
      <c r="AS388" s="3">
        <v>31.168831168831169</v>
      </c>
      <c r="AT388" s="9"/>
    </row>
    <row r="389" spans="1:46" x14ac:dyDescent="0.2">
      <c r="A389" s="6" t="s">
        <v>315</v>
      </c>
      <c r="B389" s="7"/>
      <c r="C389" s="3">
        <v>62.5</v>
      </c>
      <c r="D389" s="3">
        <v>11.111111111111111</v>
      </c>
      <c r="E389" s="3">
        <v>37.5</v>
      </c>
      <c r="F389" s="3">
        <v>29.166666666666668</v>
      </c>
      <c r="G389" s="2">
        <v>20</v>
      </c>
      <c r="H389" s="3">
        <v>35.294117647058826</v>
      </c>
      <c r="I389" s="3">
        <v>11.111111111111111</v>
      </c>
      <c r="J389" s="3">
        <v>37.5</v>
      </c>
      <c r="K389" s="3">
        <v>15.789473684210526</v>
      </c>
      <c r="L389" s="2">
        <v>0</v>
      </c>
      <c r="M389" s="3">
        <v>72.727272727272734</v>
      </c>
      <c r="N389" s="3">
        <v>44.444444444444443</v>
      </c>
      <c r="O389" s="3">
        <v>18.181818181818183</v>
      </c>
      <c r="P389" s="2">
        <v>0</v>
      </c>
      <c r="Q389" s="2">
        <v>0</v>
      </c>
      <c r="R389" s="3">
        <v>33.333333333333329</v>
      </c>
      <c r="S389" s="3">
        <v>30.76923076923077</v>
      </c>
      <c r="T389" s="2">
        <v>0</v>
      </c>
      <c r="U389" s="2">
        <v>0</v>
      </c>
      <c r="V389" s="2">
        <v>0</v>
      </c>
      <c r="W389" s="3">
        <v>21.428571428571427</v>
      </c>
      <c r="X389" s="3">
        <v>35.714285714285715</v>
      </c>
      <c r="Y389" s="3">
        <v>29.411764705882355</v>
      </c>
      <c r="Z389" s="3">
        <v>33.333333333333329</v>
      </c>
      <c r="AA389" s="2">
        <v>50</v>
      </c>
      <c r="AB389" s="3">
        <v>68.75</v>
      </c>
      <c r="AC389" s="3">
        <v>31.25</v>
      </c>
      <c r="AD389" s="3">
        <v>31.25</v>
      </c>
      <c r="AE389" s="3">
        <v>31.578947368421051</v>
      </c>
      <c r="AF389" s="3">
        <v>26.086956521739129</v>
      </c>
      <c r="AG389" s="3">
        <v>18.181818181818183</v>
      </c>
      <c r="AH389" s="2">
        <v>25</v>
      </c>
      <c r="AI389" s="3">
        <v>28.571428571428569</v>
      </c>
      <c r="AJ389" s="3">
        <v>31.578947368421051</v>
      </c>
      <c r="AK389" s="3">
        <v>27.777777777777779</v>
      </c>
      <c r="AL389" s="9"/>
      <c r="AM389" s="3">
        <v>33.333333333333329</v>
      </c>
      <c r="AN389" s="3">
        <v>31.73076923076923</v>
      </c>
      <c r="AO389" s="3">
        <v>30.337078651685395</v>
      </c>
      <c r="AP389" s="3">
        <v>32.323232323232325</v>
      </c>
      <c r="AQ389" s="9"/>
      <c r="AR389" s="3">
        <v>31.455399061032864</v>
      </c>
      <c r="AS389" s="3">
        <v>32.034632034632033</v>
      </c>
      <c r="AT389" s="9"/>
    </row>
    <row r="390" spans="1:46" x14ac:dyDescent="0.2">
      <c r="A390" s="6" t="s">
        <v>316</v>
      </c>
      <c r="B390" s="7"/>
      <c r="C390" s="2">
        <v>0</v>
      </c>
      <c r="D390" s="3">
        <v>66.666666666666657</v>
      </c>
      <c r="E390" s="3">
        <v>6.25</v>
      </c>
      <c r="F390" s="3">
        <v>29.166666666666668</v>
      </c>
      <c r="G390" s="3">
        <v>33.333333333333329</v>
      </c>
      <c r="H390" s="3">
        <v>11.76470588235294</v>
      </c>
      <c r="I390" s="3">
        <v>55.555555555555557</v>
      </c>
      <c r="J390" s="2">
        <v>25</v>
      </c>
      <c r="K390" s="3">
        <v>15.789473684210526</v>
      </c>
      <c r="L390" s="2">
        <v>0</v>
      </c>
      <c r="M390" s="3">
        <v>27.27272727272727</v>
      </c>
      <c r="N390" s="3">
        <v>33.333333333333329</v>
      </c>
      <c r="O390" s="3">
        <v>45.454545454545453</v>
      </c>
      <c r="P390" s="2">
        <v>0</v>
      </c>
      <c r="Q390" s="2">
        <v>0</v>
      </c>
      <c r="R390" s="3">
        <v>22.222222222222221</v>
      </c>
      <c r="S390" s="3">
        <v>46.153846153846153</v>
      </c>
      <c r="T390" s="2">
        <v>0</v>
      </c>
      <c r="U390" s="2">
        <v>0</v>
      </c>
      <c r="V390" s="2">
        <v>0</v>
      </c>
      <c r="W390" s="3">
        <v>28.571428571428569</v>
      </c>
      <c r="X390" s="3">
        <v>7.1428571428571423</v>
      </c>
      <c r="Y390" s="3">
        <v>17.647058823529413</v>
      </c>
      <c r="Z390" s="3">
        <v>5.5555555555555554</v>
      </c>
      <c r="AA390" s="2">
        <v>50</v>
      </c>
      <c r="AB390" s="3">
        <v>31.25</v>
      </c>
      <c r="AC390" s="3">
        <v>12.5</v>
      </c>
      <c r="AD390" s="3">
        <v>6.25</v>
      </c>
      <c r="AE390" s="3">
        <v>42.105263157894733</v>
      </c>
      <c r="AF390" s="3">
        <v>56.521739130434781</v>
      </c>
      <c r="AG390" s="3">
        <v>63.636363636363633</v>
      </c>
      <c r="AH390" s="2">
        <v>50</v>
      </c>
      <c r="AI390" s="3">
        <v>42.857142857142854</v>
      </c>
      <c r="AJ390" s="3">
        <v>31.578947368421051</v>
      </c>
      <c r="AK390" s="3">
        <v>27.777777777777779</v>
      </c>
      <c r="AL390" s="9"/>
      <c r="AM390" s="3">
        <v>41.666666666666671</v>
      </c>
      <c r="AN390" s="3">
        <v>23.557692307692307</v>
      </c>
      <c r="AO390" s="3">
        <v>25.842696629213485</v>
      </c>
      <c r="AP390" s="3">
        <v>40.404040404040401</v>
      </c>
      <c r="AQ390" s="9"/>
      <c r="AR390" s="3">
        <v>28.638497652582164</v>
      </c>
      <c r="AS390" s="3">
        <v>30.735930735930733</v>
      </c>
      <c r="AT390" s="9"/>
    </row>
    <row r="391" spans="1:46" x14ac:dyDescent="0.2">
      <c r="A391" s="6" t="s">
        <v>317</v>
      </c>
      <c r="B391" s="7"/>
      <c r="C391" s="2">
        <v>0</v>
      </c>
      <c r="D391" s="2">
        <v>0</v>
      </c>
      <c r="E391" s="3">
        <v>6.25</v>
      </c>
      <c r="F391" s="3">
        <v>8.3333333333333321</v>
      </c>
      <c r="G391" s="3">
        <v>6.666666666666667</v>
      </c>
      <c r="H391" s="3">
        <v>5.8823529411764701</v>
      </c>
      <c r="I391" s="2">
        <v>0</v>
      </c>
      <c r="J391" s="3">
        <v>18.75</v>
      </c>
      <c r="K391" s="3">
        <v>15.789473684210526</v>
      </c>
      <c r="L391" s="2">
        <v>0</v>
      </c>
      <c r="M391" s="2">
        <v>0</v>
      </c>
      <c r="N391" s="3">
        <v>5.5555555555555554</v>
      </c>
      <c r="O391" s="2">
        <v>0</v>
      </c>
      <c r="P391" s="2">
        <v>0</v>
      </c>
      <c r="Q391" s="2">
        <v>0</v>
      </c>
      <c r="R391" s="3">
        <v>5.5555555555555554</v>
      </c>
      <c r="S391" s="3">
        <v>7.6923076923076925</v>
      </c>
      <c r="T391" s="2">
        <v>0</v>
      </c>
      <c r="U391" s="2">
        <v>0</v>
      </c>
      <c r="V391" s="2">
        <v>0</v>
      </c>
      <c r="W391" s="2">
        <v>0</v>
      </c>
      <c r="X391" s="3">
        <v>7.1428571428571423</v>
      </c>
      <c r="Y391" s="2">
        <v>0</v>
      </c>
      <c r="Z391" s="2">
        <v>0</v>
      </c>
      <c r="AA391" s="2">
        <v>0</v>
      </c>
      <c r="AB391" s="2">
        <v>0</v>
      </c>
      <c r="AC391" s="2">
        <v>0</v>
      </c>
      <c r="AD391" s="2">
        <v>0</v>
      </c>
      <c r="AE391" s="2">
        <v>0</v>
      </c>
      <c r="AF391" s="3">
        <v>17.391304347826086</v>
      </c>
      <c r="AG391" s="3">
        <v>18.181818181818183</v>
      </c>
      <c r="AH391" s="2">
        <v>25</v>
      </c>
      <c r="AI391" s="2">
        <v>0</v>
      </c>
      <c r="AJ391" s="2">
        <v>0</v>
      </c>
      <c r="AK391" s="2">
        <v>0</v>
      </c>
      <c r="AL391" s="8"/>
      <c r="AM391" s="3">
        <v>4.1666666666666661</v>
      </c>
      <c r="AN391" s="3">
        <v>5.7692307692307692</v>
      </c>
      <c r="AO391" s="3">
        <v>1.1235955056179776</v>
      </c>
      <c r="AP391" s="3">
        <v>9.0909090909090917</v>
      </c>
      <c r="AQ391" s="9"/>
      <c r="AR391" s="3">
        <v>5.164319248826291</v>
      </c>
      <c r="AS391" s="3">
        <v>5.6277056277056277</v>
      </c>
      <c r="AT391" s="9"/>
    </row>
    <row r="392" spans="1:46" x14ac:dyDescent="0.2">
      <c r="A392" s="6" t="s">
        <v>319</v>
      </c>
      <c r="B392" s="7"/>
      <c r="C392" s="2">
        <v>0</v>
      </c>
      <c r="D392" s="3">
        <v>11.111111111111111</v>
      </c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</v>
      </c>
      <c r="AE392" s="2">
        <v>0</v>
      </c>
      <c r="AF392" s="2">
        <v>0</v>
      </c>
      <c r="AG392" s="2">
        <v>0</v>
      </c>
      <c r="AH392" s="2">
        <v>0</v>
      </c>
      <c r="AI392" s="2">
        <v>0</v>
      </c>
      <c r="AJ392" s="2">
        <v>0</v>
      </c>
      <c r="AK392" s="2">
        <v>0</v>
      </c>
      <c r="AL392" s="8"/>
      <c r="AM392" s="3">
        <v>2.083333333333333</v>
      </c>
      <c r="AN392" s="2">
        <v>0</v>
      </c>
      <c r="AO392" s="2">
        <v>0</v>
      </c>
      <c r="AP392" s="2">
        <v>0</v>
      </c>
      <c r="AQ392" s="8"/>
      <c r="AR392" s="2">
        <v>0</v>
      </c>
      <c r="AS392" s="3">
        <v>0.4329004329004329</v>
      </c>
      <c r="AT392" s="9"/>
    </row>
    <row r="393" spans="1:46" x14ac:dyDescent="0.2">
      <c r="A393" s="6" t="s">
        <v>217</v>
      </c>
      <c r="B393" s="7"/>
      <c r="C393" s="3">
        <v>84.375</v>
      </c>
      <c r="D393" s="3">
        <v>52.777777777777771</v>
      </c>
      <c r="E393" s="3">
        <v>82.8125</v>
      </c>
      <c r="F393" s="3">
        <v>71.875</v>
      </c>
      <c r="G393" s="3">
        <v>73.333333333333329</v>
      </c>
      <c r="H393" s="3">
        <v>80.882352941176464</v>
      </c>
      <c r="I393" s="3">
        <v>69.444444444444429</v>
      </c>
      <c r="J393" s="3">
        <v>64.0625</v>
      </c>
      <c r="K393" s="3">
        <v>76.315789473684205</v>
      </c>
      <c r="L393" s="2">
        <v>0</v>
      </c>
      <c r="M393" s="3">
        <v>68.181818181818187</v>
      </c>
      <c r="N393" s="3">
        <v>68.055555555555543</v>
      </c>
      <c r="O393" s="3">
        <v>72.72727272727272</v>
      </c>
      <c r="P393" s="2">
        <v>0</v>
      </c>
      <c r="Q393" s="2">
        <v>0</v>
      </c>
      <c r="R393" s="3">
        <v>76.388888888888886</v>
      </c>
      <c r="S393" s="3">
        <v>63.461538461538453</v>
      </c>
      <c r="T393" s="2">
        <v>0</v>
      </c>
      <c r="U393" s="2">
        <v>0</v>
      </c>
      <c r="V393" s="2">
        <v>100</v>
      </c>
      <c r="W393" s="3">
        <v>80.357142857142861</v>
      </c>
      <c r="X393" s="3">
        <v>82.142857142857139</v>
      </c>
      <c r="Y393" s="3">
        <v>83.823529411764724</v>
      </c>
      <c r="Z393" s="3">
        <v>88.888888888888886</v>
      </c>
      <c r="AA393" s="3">
        <v>62.5</v>
      </c>
      <c r="AB393" s="3">
        <v>67.1875</v>
      </c>
      <c r="AC393" s="3">
        <v>85.9375</v>
      </c>
      <c r="AD393" s="3">
        <v>89.0625</v>
      </c>
      <c r="AE393" s="3">
        <v>71.05263157894737</v>
      </c>
      <c r="AF393" s="3">
        <v>52.173913043478258</v>
      </c>
      <c r="AG393" s="2">
        <v>50</v>
      </c>
      <c r="AH393" s="2">
        <v>50</v>
      </c>
      <c r="AI393" s="3">
        <v>71.428571428571431</v>
      </c>
      <c r="AJ393" s="3">
        <v>76.315789473684205</v>
      </c>
      <c r="AK393" s="3">
        <v>79.166666666666657</v>
      </c>
      <c r="AL393" s="9"/>
      <c r="AM393" s="3">
        <v>65.625</v>
      </c>
      <c r="AN393" s="3">
        <v>75.961538461538467</v>
      </c>
      <c r="AO393" s="3">
        <v>78.651685393258418</v>
      </c>
      <c r="AP393" s="3">
        <v>64.898989898989896</v>
      </c>
      <c r="AQ393" s="9"/>
      <c r="AR393" s="3">
        <v>73.943661971830991</v>
      </c>
      <c r="AS393" s="3">
        <v>71.969696969696969</v>
      </c>
      <c r="AT393" s="9"/>
    </row>
    <row r="394" spans="1:46" x14ac:dyDescent="0.2">
      <c r="A394" s="10" t="s">
        <v>530</v>
      </c>
      <c r="B394" s="7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</row>
    <row r="395" spans="1:46" x14ac:dyDescent="0.2">
      <c r="A395" s="6" t="s">
        <v>314</v>
      </c>
      <c r="B395" s="7"/>
      <c r="C395" s="3">
        <v>44.444444444444443</v>
      </c>
      <c r="D395" s="2">
        <v>0</v>
      </c>
      <c r="E395" s="2">
        <v>25</v>
      </c>
      <c r="F395" s="3">
        <v>22.222222222222221</v>
      </c>
      <c r="G395" s="3">
        <v>37.5</v>
      </c>
      <c r="H395" s="3">
        <v>41.17647058823529</v>
      </c>
      <c r="I395" s="2">
        <v>0</v>
      </c>
      <c r="J395" s="2">
        <v>30</v>
      </c>
      <c r="K395" s="3">
        <v>33.333333333333329</v>
      </c>
      <c r="L395" s="2">
        <v>0</v>
      </c>
      <c r="M395" s="2">
        <v>0</v>
      </c>
      <c r="N395" s="3">
        <v>47.368421052631575</v>
      </c>
      <c r="O395" s="3">
        <v>52.380952380952387</v>
      </c>
      <c r="P395" s="2">
        <v>100</v>
      </c>
      <c r="Q395" s="2">
        <v>0</v>
      </c>
      <c r="R395" s="3">
        <v>33.333333333333329</v>
      </c>
      <c r="S395" s="3">
        <v>9.0909090909090917</v>
      </c>
      <c r="T395" s="2">
        <v>0</v>
      </c>
      <c r="U395" s="2">
        <v>0</v>
      </c>
      <c r="V395" s="2">
        <v>0</v>
      </c>
      <c r="W395" s="3">
        <v>33.333333333333329</v>
      </c>
      <c r="X395" s="3">
        <v>47.368421052631575</v>
      </c>
      <c r="Y395" s="2">
        <v>35</v>
      </c>
      <c r="Z395" s="3">
        <v>23.809523809523807</v>
      </c>
      <c r="AA395" s="2">
        <v>0</v>
      </c>
      <c r="AB395" s="3">
        <v>8.3333333333333321</v>
      </c>
      <c r="AC395" s="2">
        <v>50</v>
      </c>
      <c r="AD395" s="3">
        <v>22.222222222222221</v>
      </c>
      <c r="AE395" s="3">
        <v>28.571428571428569</v>
      </c>
      <c r="AF395" s="3">
        <v>4.3478260869565215</v>
      </c>
      <c r="AG395" s="2">
        <v>0</v>
      </c>
      <c r="AH395" s="2">
        <v>0</v>
      </c>
      <c r="AI395" s="2">
        <v>25</v>
      </c>
      <c r="AJ395" s="3">
        <v>27.777777777777779</v>
      </c>
      <c r="AK395" s="3">
        <v>29.411764705882355</v>
      </c>
      <c r="AL395" s="9"/>
      <c r="AM395" s="3">
        <v>17.857142857142858</v>
      </c>
      <c r="AN395" s="3">
        <v>33.766233766233768</v>
      </c>
      <c r="AO395" s="3">
        <v>35.869565217391305</v>
      </c>
      <c r="AP395" s="3">
        <v>12.631578947368421</v>
      </c>
      <c r="AQ395" s="9"/>
      <c r="AR395" s="3">
        <v>29.245283018867923</v>
      </c>
      <c r="AS395" s="3">
        <v>28.205128205128204</v>
      </c>
      <c r="AT395" s="9"/>
    </row>
    <row r="396" spans="1:46" x14ac:dyDescent="0.2">
      <c r="A396" s="6" t="s">
        <v>315</v>
      </c>
      <c r="B396" s="7"/>
      <c r="C396" s="3">
        <v>55.555555555555557</v>
      </c>
      <c r="D396" s="2">
        <v>0</v>
      </c>
      <c r="E396" s="2">
        <v>10</v>
      </c>
      <c r="F396" s="3">
        <v>16.666666666666664</v>
      </c>
      <c r="G396" s="2">
        <v>0</v>
      </c>
      <c r="H396" s="3">
        <v>5.8823529411764701</v>
      </c>
      <c r="I396" s="2">
        <v>0</v>
      </c>
      <c r="J396" s="2">
        <v>25</v>
      </c>
      <c r="K396" s="3">
        <v>19.047619047619047</v>
      </c>
      <c r="L396" s="2">
        <v>0</v>
      </c>
      <c r="M396" s="2">
        <v>20</v>
      </c>
      <c r="N396" s="3">
        <v>5.2631578947368416</v>
      </c>
      <c r="O396" s="3">
        <v>33.333333333333329</v>
      </c>
      <c r="P396" s="2">
        <v>0</v>
      </c>
      <c r="Q396" s="2">
        <v>0</v>
      </c>
      <c r="R396" s="3">
        <v>16.666666666666664</v>
      </c>
      <c r="S396" s="3">
        <v>45.454545454545453</v>
      </c>
      <c r="T396" s="2">
        <v>0</v>
      </c>
      <c r="U396" s="2">
        <v>0</v>
      </c>
      <c r="V396" s="2">
        <v>0</v>
      </c>
      <c r="W396" s="3">
        <v>6.666666666666667</v>
      </c>
      <c r="X396" s="3">
        <v>10.526315789473683</v>
      </c>
      <c r="Y396" s="2">
        <v>20</v>
      </c>
      <c r="Z396" s="3">
        <v>33.333333333333329</v>
      </c>
      <c r="AA396" s="2">
        <v>100</v>
      </c>
      <c r="AB396" s="3">
        <v>16.666666666666664</v>
      </c>
      <c r="AC396" s="3">
        <v>33.333333333333329</v>
      </c>
      <c r="AD396" s="3">
        <v>55.555555555555557</v>
      </c>
      <c r="AE396" s="3">
        <v>19.047619047619047</v>
      </c>
      <c r="AF396" s="3">
        <v>30.434782608695656</v>
      </c>
      <c r="AG396" s="3">
        <v>19.047619047619047</v>
      </c>
      <c r="AH396" s="2">
        <v>100</v>
      </c>
      <c r="AI396" s="2">
        <v>25</v>
      </c>
      <c r="AJ396" s="3">
        <v>16.666666666666664</v>
      </c>
      <c r="AK396" s="3">
        <v>23.52941176470588</v>
      </c>
      <c r="AL396" s="9"/>
      <c r="AM396" s="3">
        <v>21.428571428571427</v>
      </c>
      <c r="AN396" s="3">
        <v>21.645021645021643</v>
      </c>
      <c r="AO396" s="3">
        <v>21.739130434782609</v>
      </c>
      <c r="AP396" s="3">
        <v>25.263157894736842</v>
      </c>
      <c r="AQ396" s="9"/>
      <c r="AR396" s="3">
        <v>23.584905660377359</v>
      </c>
      <c r="AS396" s="3">
        <v>21.367521367521366</v>
      </c>
      <c r="AT396" s="9"/>
    </row>
    <row r="397" spans="1:46" x14ac:dyDescent="0.2">
      <c r="A397" s="6" t="s">
        <v>316</v>
      </c>
      <c r="B397" s="7"/>
      <c r="C397" s="2">
        <v>0</v>
      </c>
      <c r="D397" s="3">
        <v>33.333333333333329</v>
      </c>
      <c r="E397" s="2">
        <v>35</v>
      </c>
      <c r="F397" s="3">
        <v>44.444444444444443</v>
      </c>
      <c r="G397" s="3">
        <v>62.5</v>
      </c>
      <c r="H397" s="3">
        <v>23.52941176470588</v>
      </c>
      <c r="I397" s="2">
        <v>100</v>
      </c>
      <c r="J397" s="2">
        <v>25</v>
      </c>
      <c r="K397" s="3">
        <v>47.619047619047613</v>
      </c>
      <c r="L397" s="2">
        <v>0</v>
      </c>
      <c r="M397" s="2">
        <v>40</v>
      </c>
      <c r="N397" s="3">
        <v>26.315789473684209</v>
      </c>
      <c r="O397" s="3">
        <v>14.285714285714285</v>
      </c>
      <c r="P397" s="2">
        <v>0</v>
      </c>
      <c r="Q397" s="2">
        <v>0</v>
      </c>
      <c r="R397" s="2">
        <v>50</v>
      </c>
      <c r="S397" s="3">
        <v>27.27272727272727</v>
      </c>
      <c r="T397" s="2">
        <v>0</v>
      </c>
      <c r="U397" s="2">
        <v>0</v>
      </c>
      <c r="V397" s="2">
        <v>0</v>
      </c>
      <c r="W397" s="3">
        <v>46.666666666666664</v>
      </c>
      <c r="X397" s="3">
        <v>42.105263157894733</v>
      </c>
      <c r="Y397" s="2">
        <v>35</v>
      </c>
      <c r="Z397" s="3">
        <v>33.333333333333329</v>
      </c>
      <c r="AA397" s="2">
        <v>0</v>
      </c>
      <c r="AB397" s="3">
        <v>58.333333333333336</v>
      </c>
      <c r="AC397" s="3">
        <v>16.666666666666664</v>
      </c>
      <c r="AD397" s="3">
        <v>11.111111111111111</v>
      </c>
      <c r="AE397" s="3">
        <v>28.571428571428569</v>
      </c>
      <c r="AF397" s="3">
        <v>30.434782608695656</v>
      </c>
      <c r="AG397" s="3">
        <v>57.142857142857139</v>
      </c>
      <c r="AH397" s="2">
        <v>0</v>
      </c>
      <c r="AI397" s="2">
        <v>35</v>
      </c>
      <c r="AJ397" s="3">
        <v>33.333333333333329</v>
      </c>
      <c r="AK397" s="3">
        <v>35.294117647058826</v>
      </c>
      <c r="AL397" s="9"/>
      <c r="AM397" s="3">
        <v>39.285714285714285</v>
      </c>
      <c r="AN397" s="3">
        <v>31.168831168831169</v>
      </c>
      <c r="AO397" s="3">
        <v>32.608695652173914</v>
      </c>
      <c r="AP397" s="3">
        <v>42.105263157894733</v>
      </c>
      <c r="AQ397" s="9"/>
      <c r="AR397" s="3">
        <v>32.547169811320757</v>
      </c>
      <c r="AS397" s="3">
        <v>35.897435897435898</v>
      </c>
      <c r="AT397" s="9"/>
    </row>
    <row r="398" spans="1:46" x14ac:dyDescent="0.2">
      <c r="A398" s="6" t="s">
        <v>317</v>
      </c>
      <c r="B398" s="7"/>
      <c r="C398" s="2">
        <v>0</v>
      </c>
      <c r="D398" s="3">
        <v>33.333333333333329</v>
      </c>
      <c r="E398" s="2">
        <v>30</v>
      </c>
      <c r="F398" s="3">
        <v>16.666666666666664</v>
      </c>
      <c r="G398" s="2">
        <v>0</v>
      </c>
      <c r="H398" s="3">
        <v>29.411764705882355</v>
      </c>
      <c r="I398" s="2">
        <v>0</v>
      </c>
      <c r="J398" s="2">
        <v>20</v>
      </c>
      <c r="K398" s="2">
        <v>0</v>
      </c>
      <c r="L398" s="2">
        <v>0</v>
      </c>
      <c r="M398" s="2">
        <v>40</v>
      </c>
      <c r="N398" s="3">
        <v>21.052631578947366</v>
      </c>
      <c r="O398" s="2">
        <v>0</v>
      </c>
      <c r="P398" s="2">
        <v>0</v>
      </c>
      <c r="Q398" s="2">
        <v>0</v>
      </c>
      <c r="R398" s="2">
        <v>0</v>
      </c>
      <c r="S398" s="3">
        <v>18.181818181818183</v>
      </c>
      <c r="T398" s="2">
        <v>0</v>
      </c>
      <c r="U398" s="2">
        <v>0</v>
      </c>
      <c r="V398" s="2">
        <v>0</v>
      </c>
      <c r="W398" s="3">
        <v>13.333333333333334</v>
      </c>
      <c r="X398" s="2">
        <v>0</v>
      </c>
      <c r="Y398" s="2">
        <v>10</v>
      </c>
      <c r="Z398" s="3">
        <v>9.5238095238095237</v>
      </c>
      <c r="AA398" s="2">
        <v>0</v>
      </c>
      <c r="AB398" s="3">
        <v>16.666666666666664</v>
      </c>
      <c r="AC398" s="2">
        <v>0</v>
      </c>
      <c r="AD398" s="3">
        <v>11.111111111111111</v>
      </c>
      <c r="AE398" s="3">
        <v>23.809523809523807</v>
      </c>
      <c r="AF398" s="3">
        <v>34.782608695652172</v>
      </c>
      <c r="AG398" s="3">
        <v>23.809523809523807</v>
      </c>
      <c r="AH398" s="2">
        <v>0</v>
      </c>
      <c r="AI398" s="2">
        <v>15</v>
      </c>
      <c r="AJ398" s="3">
        <v>22.222222222222221</v>
      </c>
      <c r="AK398" s="3">
        <v>11.76470588235294</v>
      </c>
      <c r="AL398" s="9"/>
      <c r="AM398" s="3">
        <v>17.857142857142858</v>
      </c>
      <c r="AN398" s="3">
        <v>13.419913419913421</v>
      </c>
      <c r="AO398" s="3">
        <v>9.7826086956521738</v>
      </c>
      <c r="AP398" s="2">
        <v>20</v>
      </c>
      <c r="AQ398" s="8"/>
      <c r="AR398" s="3">
        <v>14.622641509433961</v>
      </c>
      <c r="AS398" s="3">
        <v>14.102564102564102</v>
      </c>
      <c r="AT398" s="9"/>
    </row>
    <row r="399" spans="1:46" x14ac:dyDescent="0.2">
      <c r="A399" s="6" t="s">
        <v>319</v>
      </c>
      <c r="B399" s="7"/>
      <c r="C399" s="2">
        <v>0</v>
      </c>
      <c r="D399" s="3">
        <v>33.333333333333329</v>
      </c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8"/>
      <c r="AM399" s="3">
        <v>3.5714285714285712</v>
      </c>
      <c r="AN399" s="2">
        <v>0</v>
      </c>
      <c r="AO399" s="2">
        <v>0</v>
      </c>
      <c r="AP399" s="2">
        <v>0</v>
      </c>
      <c r="AQ399" s="8"/>
      <c r="AR399" s="2">
        <v>0</v>
      </c>
      <c r="AS399" s="3">
        <v>0.42735042735042739</v>
      </c>
      <c r="AT399" s="9"/>
    </row>
    <row r="400" spans="1:46" x14ac:dyDescent="0.2">
      <c r="A400" s="6" t="s">
        <v>217</v>
      </c>
      <c r="B400" s="7"/>
      <c r="C400" s="3">
        <v>86.111111111111114</v>
      </c>
      <c r="D400" s="2">
        <v>25</v>
      </c>
      <c r="E400" s="3">
        <v>57.5</v>
      </c>
      <c r="F400" s="3">
        <v>61.111111111111107</v>
      </c>
      <c r="G400" s="3">
        <v>68.75</v>
      </c>
      <c r="H400" s="3">
        <v>64.705882352941174</v>
      </c>
      <c r="I400" s="2">
        <v>50</v>
      </c>
      <c r="J400" s="3">
        <v>66.25</v>
      </c>
      <c r="K400" s="3">
        <v>71.428571428571416</v>
      </c>
      <c r="L400" s="2">
        <v>0</v>
      </c>
      <c r="M400" s="2">
        <v>45</v>
      </c>
      <c r="N400" s="3">
        <v>69.73684210526315</v>
      </c>
      <c r="O400" s="3">
        <v>84.523809523809518</v>
      </c>
      <c r="P400" s="2">
        <v>100</v>
      </c>
      <c r="Q400" s="2">
        <v>0</v>
      </c>
      <c r="R400" s="3">
        <v>70.833333333333329</v>
      </c>
      <c r="S400" s="3">
        <v>61.363636363636367</v>
      </c>
      <c r="T400" s="2">
        <v>0</v>
      </c>
      <c r="U400" s="2">
        <v>0</v>
      </c>
      <c r="V400" s="2">
        <v>0</v>
      </c>
      <c r="W400" s="2">
        <v>65</v>
      </c>
      <c r="X400" s="3">
        <v>76.315789473684205</v>
      </c>
      <c r="Y400" s="2">
        <v>70</v>
      </c>
      <c r="Z400" s="3">
        <v>67.857142857142847</v>
      </c>
      <c r="AA400" s="2">
        <v>75</v>
      </c>
      <c r="AB400" s="3">
        <v>54.166666666666664</v>
      </c>
      <c r="AC400" s="3">
        <v>83.333333333333329</v>
      </c>
      <c r="AD400" s="3">
        <v>72.222222222222214</v>
      </c>
      <c r="AE400" s="3">
        <v>63.095238095238088</v>
      </c>
      <c r="AF400" s="3">
        <v>51.086956521739125</v>
      </c>
      <c r="AG400" s="3">
        <v>48.809523809523803</v>
      </c>
      <c r="AH400" s="2">
        <v>75</v>
      </c>
      <c r="AI400" s="2">
        <v>65</v>
      </c>
      <c r="AJ400" s="3">
        <v>62.5</v>
      </c>
      <c r="AK400" s="3">
        <v>67.64705882352942</v>
      </c>
      <c r="AL400" s="9"/>
      <c r="AM400" s="3">
        <v>58.035714285714285</v>
      </c>
      <c r="AN400" s="3">
        <v>68.939393939393938</v>
      </c>
      <c r="AO400" s="3">
        <v>70.923913043478265</v>
      </c>
      <c r="AP400" s="3">
        <v>57.631578947368418</v>
      </c>
      <c r="AQ400" s="9"/>
      <c r="AR400" s="3">
        <v>66.863207547169807</v>
      </c>
      <c r="AS400" s="3">
        <v>65.705128205128204</v>
      </c>
      <c r="AT400" s="9"/>
    </row>
    <row r="401" spans="1:46" x14ac:dyDescent="0.2">
      <c r="A401" s="10" t="s">
        <v>531</v>
      </c>
      <c r="B401" s="7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</row>
    <row r="402" spans="1:46" x14ac:dyDescent="0.2">
      <c r="A402" s="6" t="s">
        <v>322</v>
      </c>
      <c r="B402" s="7"/>
      <c r="C402" s="3">
        <v>62.5</v>
      </c>
      <c r="D402" s="3">
        <v>68.75</v>
      </c>
      <c r="E402" s="3">
        <v>46.666666666666664</v>
      </c>
      <c r="F402" s="3">
        <v>46.666666666666664</v>
      </c>
      <c r="G402" s="2">
        <v>45</v>
      </c>
      <c r="H402" s="3">
        <v>46.666666666666664</v>
      </c>
      <c r="I402" s="2">
        <v>60</v>
      </c>
      <c r="J402" s="3">
        <v>36.666666666666664</v>
      </c>
      <c r="K402" s="3">
        <v>36.666666666666664</v>
      </c>
      <c r="L402" s="2">
        <v>100</v>
      </c>
      <c r="M402" s="3">
        <v>71.428571428571431</v>
      </c>
      <c r="N402" s="3">
        <v>46.666666666666664</v>
      </c>
      <c r="O402" s="3">
        <v>46.666666666666664</v>
      </c>
      <c r="P402" s="3">
        <v>93.75</v>
      </c>
      <c r="Q402" s="2">
        <v>100</v>
      </c>
      <c r="R402" s="3">
        <v>36.666666666666664</v>
      </c>
      <c r="S402" s="2">
        <v>44</v>
      </c>
      <c r="T402" s="2">
        <v>100</v>
      </c>
      <c r="U402" s="2">
        <v>100</v>
      </c>
      <c r="V402" s="3">
        <v>88.888888888888886</v>
      </c>
      <c r="W402" s="2">
        <v>44</v>
      </c>
      <c r="X402" s="3">
        <v>33.333333333333329</v>
      </c>
      <c r="Y402" s="3">
        <v>36.666666666666664</v>
      </c>
      <c r="Z402" s="3">
        <v>33.333333333333329</v>
      </c>
      <c r="AA402" s="2">
        <v>0</v>
      </c>
      <c r="AB402" s="3">
        <v>48.275862068965516</v>
      </c>
      <c r="AC402" s="2">
        <v>30</v>
      </c>
      <c r="AD402" s="2">
        <v>40</v>
      </c>
      <c r="AE402" s="3">
        <v>53.333333333333336</v>
      </c>
      <c r="AF402" s="2">
        <v>68</v>
      </c>
      <c r="AG402" s="3">
        <v>52.631578947368418</v>
      </c>
      <c r="AH402" s="3">
        <v>76.923076923076934</v>
      </c>
      <c r="AI402" s="2">
        <v>50</v>
      </c>
      <c r="AJ402" s="3">
        <v>43.333333333333336</v>
      </c>
      <c r="AK402" s="3">
        <v>46.666666666666664</v>
      </c>
      <c r="AL402" s="9"/>
      <c r="AM402" s="2">
        <v>74</v>
      </c>
      <c r="AN402" s="3">
        <v>46.736292428198432</v>
      </c>
      <c r="AO402" s="3">
        <v>43.39622641509434</v>
      </c>
      <c r="AP402" s="3">
        <v>51.063829787234042</v>
      </c>
      <c r="AQ402" s="9"/>
      <c r="AR402" s="3">
        <v>51.243781094527364</v>
      </c>
      <c r="AS402" s="3">
        <v>52.204176334106734</v>
      </c>
      <c r="AT402" s="9"/>
    </row>
    <row r="403" spans="1:46" x14ac:dyDescent="0.2">
      <c r="A403" s="6" t="s">
        <v>323</v>
      </c>
      <c r="B403" s="7"/>
      <c r="C403" s="3">
        <v>18.75</v>
      </c>
      <c r="D403" s="3">
        <v>31.25</v>
      </c>
      <c r="E403" s="3">
        <v>36.666666666666664</v>
      </c>
      <c r="F403" s="2">
        <v>40</v>
      </c>
      <c r="G403" s="2">
        <v>40</v>
      </c>
      <c r="H403" s="2">
        <v>30</v>
      </c>
      <c r="I403" s="2">
        <v>32</v>
      </c>
      <c r="J403" s="3">
        <v>26.666666666666668</v>
      </c>
      <c r="K403" s="3">
        <v>36.666666666666664</v>
      </c>
      <c r="L403" s="2">
        <v>0</v>
      </c>
      <c r="M403" s="3">
        <v>28.571428571428569</v>
      </c>
      <c r="N403" s="2">
        <v>20</v>
      </c>
      <c r="O403" s="3">
        <v>13.333333333333334</v>
      </c>
      <c r="P403" s="2">
        <v>0</v>
      </c>
      <c r="Q403" s="2">
        <v>0</v>
      </c>
      <c r="R403" s="3">
        <v>33.333333333333329</v>
      </c>
      <c r="S403" s="2">
        <v>28</v>
      </c>
      <c r="T403" s="2">
        <v>0</v>
      </c>
      <c r="U403" s="2">
        <v>0</v>
      </c>
      <c r="V403" s="3">
        <v>11.111111111111111</v>
      </c>
      <c r="W403" s="2">
        <v>32</v>
      </c>
      <c r="X403" s="3">
        <v>33.333333333333329</v>
      </c>
      <c r="Y403" s="3">
        <v>36.666666666666664</v>
      </c>
      <c r="Z403" s="2">
        <v>40</v>
      </c>
      <c r="AA403" s="2">
        <v>0</v>
      </c>
      <c r="AB403" s="3">
        <v>44.827586206896555</v>
      </c>
      <c r="AC403" s="3">
        <v>33.333333333333329</v>
      </c>
      <c r="AD403" s="3">
        <v>43.333333333333336</v>
      </c>
      <c r="AE403" s="3">
        <v>26.666666666666668</v>
      </c>
      <c r="AF403" s="2">
        <v>16</v>
      </c>
      <c r="AG403" s="3">
        <v>31.578947368421051</v>
      </c>
      <c r="AH403" s="3">
        <v>7.6923076923076925</v>
      </c>
      <c r="AI403" s="2">
        <v>30</v>
      </c>
      <c r="AJ403" s="3">
        <v>33.333333333333329</v>
      </c>
      <c r="AK403" s="2">
        <v>30</v>
      </c>
      <c r="AL403" s="8"/>
      <c r="AM403" s="3">
        <v>18.666666666666668</v>
      </c>
      <c r="AN403" s="3">
        <v>29.765013054830288</v>
      </c>
      <c r="AO403" s="3">
        <v>30.817610062893081</v>
      </c>
      <c r="AP403" s="3">
        <v>31.205673758865249</v>
      </c>
      <c r="AQ403" s="9"/>
      <c r="AR403" s="3">
        <v>28.35820895522388</v>
      </c>
      <c r="AS403" s="3">
        <v>28.074245939675173</v>
      </c>
      <c r="AT403" s="9"/>
    </row>
    <row r="404" spans="1:46" x14ac:dyDescent="0.2">
      <c r="A404" s="6" t="s">
        <v>324</v>
      </c>
      <c r="B404" s="7"/>
      <c r="C404" s="3">
        <v>18.75</v>
      </c>
      <c r="D404" s="2">
        <v>0</v>
      </c>
      <c r="E404" s="3">
        <v>16.666666666666664</v>
      </c>
      <c r="F404" s="3">
        <v>13.333333333333334</v>
      </c>
      <c r="G404" s="2">
        <v>15</v>
      </c>
      <c r="H404" s="3">
        <v>23.333333333333332</v>
      </c>
      <c r="I404" s="2">
        <v>8</v>
      </c>
      <c r="J404" s="3">
        <v>36.666666666666664</v>
      </c>
      <c r="K404" s="3">
        <v>26.666666666666668</v>
      </c>
      <c r="L404" s="2">
        <v>0</v>
      </c>
      <c r="M404" s="2">
        <v>0</v>
      </c>
      <c r="N404" s="3">
        <v>33.333333333333329</v>
      </c>
      <c r="O404" s="2">
        <v>40</v>
      </c>
      <c r="P404" s="3">
        <v>6.25</v>
      </c>
      <c r="Q404" s="2">
        <v>0</v>
      </c>
      <c r="R404" s="2">
        <v>30</v>
      </c>
      <c r="S404" s="2">
        <v>28</v>
      </c>
      <c r="T404" s="2">
        <v>0</v>
      </c>
      <c r="U404" s="2">
        <v>0</v>
      </c>
      <c r="V404" s="2">
        <v>0</v>
      </c>
      <c r="W404" s="2">
        <v>24</v>
      </c>
      <c r="X404" s="3">
        <v>33.333333333333329</v>
      </c>
      <c r="Y404" s="3">
        <v>26.666666666666668</v>
      </c>
      <c r="Z404" s="3">
        <v>26.666666666666668</v>
      </c>
      <c r="AA404" s="2">
        <v>0</v>
      </c>
      <c r="AB404" s="3">
        <v>6.8965517241379306</v>
      </c>
      <c r="AC404" s="3">
        <v>36.666666666666664</v>
      </c>
      <c r="AD404" s="3">
        <v>16.666666666666664</v>
      </c>
      <c r="AE404" s="2">
        <v>20</v>
      </c>
      <c r="AF404" s="2">
        <v>16</v>
      </c>
      <c r="AG404" s="3">
        <v>15.789473684210526</v>
      </c>
      <c r="AH404" s="3">
        <v>15.384615384615385</v>
      </c>
      <c r="AI404" s="2">
        <v>20</v>
      </c>
      <c r="AJ404" s="3">
        <v>23.333333333333332</v>
      </c>
      <c r="AK404" s="3">
        <v>23.333333333333332</v>
      </c>
      <c r="AL404" s="9"/>
      <c r="AM404" s="3">
        <v>7.333333333333333</v>
      </c>
      <c r="AN404" s="3">
        <v>23.49869451697128</v>
      </c>
      <c r="AO404" s="3">
        <v>25.786163522012579</v>
      </c>
      <c r="AP404" s="3">
        <v>17.730496453900709</v>
      </c>
      <c r="AQ404" s="9"/>
      <c r="AR404" s="3">
        <v>20.398009950248756</v>
      </c>
      <c r="AS404" s="3">
        <v>19.721577726218097</v>
      </c>
      <c r="AT404" s="9"/>
    </row>
    <row r="405" spans="1:46" x14ac:dyDescent="0.2">
      <c r="A405" s="10" t="s">
        <v>532</v>
      </c>
      <c r="B405" s="7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</row>
    <row r="406" spans="1:46" x14ac:dyDescent="0.2">
      <c r="A406" s="6" t="s">
        <v>322</v>
      </c>
      <c r="B406" s="7"/>
      <c r="C406" s="3">
        <v>62.5</v>
      </c>
      <c r="D406" s="3">
        <v>68.75</v>
      </c>
      <c r="E406" s="3">
        <v>46.666666666666664</v>
      </c>
      <c r="F406" s="3">
        <v>46.666666666666664</v>
      </c>
      <c r="G406" s="2">
        <v>45</v>
      </c>
      <c r="H406" s="3">
        <v>46.666666666666664</v>
      </c>
      <c r="I406" s="2">
        <v>60</v>
      </c>
      <c r="J406" s="3">
        <v>36.666666666666664</v>
      </c>
      <c r="K406" s="3">
        <v>36.666666666666664</v>
      </c>
      <c r="L406" s="2">
        <v>100</v>
      </c>
      <c r="M406" s="3">
        <v>68.965517241379317</v>
      </c>
      <c r="N406" s="3">
        <v>46.666666666666664</v>
      </c>
      <c r="O406" s="3">
        <v>46.666666666666664</v>
      </c>
      <c r="P406" s="3">
        <v>93.75</v>
      </c>
      <c r="Q406" s="2">
        <v>100</v>
      </c>
      <c r="R406" s="3">
        <v>36.666666666666664</v>
      </c>
      <c r="S406" s="2">
        <v>44</v>
      </c>
      <c r="T406" s="2">
        <v>100</v>
      </c>
      <c r="U406" s="2">
        <v>100</v>
      </c>
      <c r="V406" s="3">
        <v>88.888888888888886</v>
      </c>
      <c r="W406" s="2">
        <v>44</v>
      </c>
      <c r="X406" s="3">
        <v>33.333333333333329</v>
      </c>
      <c r="Y406" s="3">
        <v>36.666666666666664</v>
      </c>
      <c r="Z406" s="3">
        <v>33.333333333333329</v>
      </c>
      <c r="AA406" s="2">
        <v>0</v>
      </c>
      <c r="AB406" s="3">
        <v>48.275862068965516</v>
      </c>
      <c r="AC406" s="2">
        <v>30</v>
      </c>
      <c r="AD406" s="2">
        <v>40</v>
      </c>
      <c r="AE406" s="3">
        <v>53.333333333333336</v>
      </c>
      <c r="AF406" s="2">
        <v>68</v>
      </c>
      <c r="AG406" s="3">
        <v>52.631578947368418</v>
      </c>
      <c r="AH406" s="3">
        <v>76.923076923076934</v>
      </c>
      <c r="AI406" s="2">
        <v>50</v>
      </c>
      <c r="AJ406" s="3">
        <v>43.333333333333336</v>
      </c>
      <c r="AK406" s="3">
        <v>46.666666666666664</v>
      </c>
      <c r="AL406" s="9"/>
      <c r="AM406" s="3">
        <v>73.509933774834437</v>
      </c>
      <c r="AN406" s="3">
        <v>46.736292428198432</v>
      </c>
      <c r="AO406" s="3">
        <v>43.39622641509434</v>
      </c>
      <c r="AP406" s="3">
        <v>51.063829787234042</v>
      </c>
      <c r="AQ406" s="9"/>
      <c r="AR406" s="3">
        <v>51.116625310173703</v>
      </c>
      <c r="AS406" s="3">
        <v>52.204176334106734</v>
      </c>
      <c r="AT406" s="9"/>
    </row>
    <row r="407" spans="1:46" x14ac:dyDescent="0.2">
      <c r="A407" s="6" t="s">
        <v>323</v>
      </c>
      <c r="B407" s="7"/>
      <c r="C407" s="3">
        <v>18.75</v>
      </c>
      <c r="D407" s="3">
        <v>31.25</v>
      </c>
      <c r="E407" s="3">
        <v>36.666666666666664</v>
      </c>
      <c r="F407" s="2">
        <v>40</v>
      </c>
      <c r="G407" s="2">
        <v>40</v>
      </c>
      <c r="H407" s="3">
        <v>26.666666666666668</v>
      </c>
      <c r="I407" s="2">
        <v>32</v>
      </c>
      <c r="J407" s="3">
        <v>26.666666666666668</v>
      </c>
      <c r="K407" s="3">
        <v>36.666666666666664</v>
      </c>
      <c r="L407" s="2">
        <v>0</v>
      </c>
      <c r="M407" s="3">
        <v>31.03448275862069</v>
      </c>
      <c r="N407" s="2">
        <v>20</v>
      </c>
      <c r="O407" s="3">
        <v>13.333333333333334</v>
      </c>
      <c r="P407" s="2">
        <v>0</v>
      </c>
      <c r="Q407" s="2">
        <v>0</v>
      </c>
      <c r="R407" s="3">
        <v>33.333333333333329</v>
      </c>
      <c r="S407" s="2">
        <v>28</v>
      </c>
      <c r="T407" s="2">
        <v>0</v>
      </c>
      <c r="U407" s="2">
        <v>0</v>
      </c>
      <c r="V407" s="3">
        <v>11.111111111111111</v>
      </c>
      <c r="W407" s="2">
        <v>32</v>
      </c>
      <c r="X407" s="3">
        <v>33.333333333333329</v>
      </c>
      <c r="Y407" s="3">
        <v>36.666666666666664</v>
      </c>
      <c r="Z407" s="2">
        <v>40</v>
      </c>
      <c r="AA407" s="2">
        <v>0</v>
      </c>
      <c r="AB407" s="3">
        <v>44.827586206896555</v>
      </c>
      <c r="AC407" s="3">
        <v>33.333333333333329</v>
      </c>
      <c r="AD407" s="3">
        <v>43.333333333333336</v>
      </c>
      <c r="AE407" s="3">
        <v>26.666666666666668</v>
      </c>
      <c r="AF407" s="2">
        <v>16</v>
      </c>
      <c r="AG407" s="3">
        <v>31.578947368421051</v>
      </c>
      <c r="AH407" s="3">
        <v>7.6923076923076925</v>
      </c>
      <c r="AI407" s="2">
        <v>30</v>
      </c>
      <c r="AJ407" s="3">
        <v>33.333333333333329</v>
      </c>
      <c r="AK407" s="2">
        <v>30</v>
      </c>
      <c r="AL407" s="8"/>
      <c r="AM407" s="3">
        <v>19.205298013245034</v>
      </c>
      <c r="AN407" s="3">
        <v>29.503916449086159</v>
      </c>
      <c r="AO407" s="3">
        <v>30.817610062893081</v>
      </c>
      <c r="AP407" s="3">
        <v>31.205673758865249</v>
      </c>
      <c r="AQ407" s="9"/>
      <c r="AR407" s="3">
        <v>28.535980148883372</v>
      </c>
      <c r="AS407" s="3">
        <v>27.842227378190255</v>
      </c>
      <c r="AT407" s="9"/>
    </row>
    <row r="408" spans="1:46" x14ac:dyDescent="0.2">
      <c r="A408" s="6" t="s">
        <v>324</v>
      </c>
      <c r="B408" s="7"/>
      <c r="C408" s="3">
        <v>18.75</v>
      </c>
      <c r="D408" s="2">
        <v>0</v>
      </c>
      <c r="E408" s="3">
        <v>16.666666666666664</v>
      </c>
      <c r="F408" s="3">
        <v>13.333333333333334</v>
      </c>
      <c r="G408" s="2">
        <v>15</v>
      </c>
      <c r="H408" s="3">
        <v>26.666666666666668</v>
      </c>
      <c r="I408" s="2">
        <v>8</v>
      </c>
      <c r="J408" s="3">
        <v>36.666666666666664</v>
      </c>
      <c r="K408" s="3">
        <v>26.666666666666668</v>
      </c>
      <c r="L408" s="2">
        <v>0</v>
      </c>
      <c r="M408" s="2">
        <v>0</v>
      </c>
      <c r="N408" s="3">
        <v>33.333333333333329</v>
      </c>
      <c r="O408" s="2">
        <v>40</v>
      </c>
      <c r="P408" s="3">
        <v>6.25</v>
      </c>
      <c r="Q408" s="2">
        <v>0</v>
      </c>
      <c r="R408" s="2">
        <v>30</v>
      </c>
      <c r="S408" s="2">
        <v>28</v>
      </c>
      <c r="T408" s="2">
        <v>0</v>
      </c>
      <c r="U408" s="2">
        <v>0</v>
      </c>
      <c r="V408" s="2">
        <v>0</v>
      </c>
      <c r="W408" s="2">
        <v>24</v>
      </c>
      <c r="X408" s="3">
        <v>33.333333333333329</v>
      </c>
      <c r="Y408" s="3">
        <v>26.666666666666668</v>
      </c>
      <c r="Z408" s="3">
        <v>26.666666666666668</v>
      </c>
      <c r="AA408" s="2">
        <v>0</v>
      </c>
      <c r="AB408" s="3">
        <v>6.8965517241379306</v>
      </c>
      <c r="AC408" s="3">
        <v>36.666666666666664</v>
      </c>
      <c r="AD408" s="3">
        <v>16.666666666666664</v>
      </c>
      <c r="AE408" s="2">
        <v>20</v>
      </c>
      <c r="AF408" s="2">
        <v>16</v>
      </c>
      <c r="AG408" s="3">
        <v>15.789473684210526</v>
      </c>
      <c r="AH408" s="3">
        <v>15.384615384615385</v>
      </c>
      <c r="AI408" s="2">
        <v>20</v>
      </c>
      <c r="AJ408" s="3">
        <v>23.333333333333332</v>
      </c>
      <c r="AK408" s="3">
        <v>23.333333333333332</v>
      </c>
      <c r="AL408" s="9"/>
      <c r="AM408" s="3">
        <v>7.2847682119205297</v>
      </c>
      <c r="AN408" s="3">
        <v>23.759791122715406</v>
      </c>
      <c r="AO408" s="3">
        <v>25.786163522012579</v>
      </c>
      <c r="AP408" s="3">
        <v>17.730496453900709</v>
      </c>
      <c r="AQ408" s="9"/>
      <c r="AR408" s="3">
        <v>20.347394540942929</v>
      </c>
      <c r="AS408" s="3">
        <v>19.953596287703014</v>
      </c>
      <c r="AT408" s="9"/>
    </row>
    <row r="409" spans="1:46" x14ac:dyDescent="0.2">
      <c r="A409" s="10" t="s">
        <v>533</v>
      </c>
      <c r="B409" s="7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</row>
    <row r="410" spans="1:46" x14ac:dyDescent="0.2">
      <c r="A410" s="6" t="s">
        <v>256</v>
      </c>
      <c r="B410" s="7"/>
      <c r="C410" s="3">
        <v>13.333333333333334</v>
      </c>
      <c r="D410" s="2">
        <v>0</v>
      </c>
      <c r="E410" s="2">
        <v>0</v>
      </c>
      <c r="F410" s="2">
        <v>0</v>
      </c>
      <c r="G410" s="3">
        <v>3.3333333333333335</v>
      </c>
      <c r="H410" s="2">
        <v>0</v>
      </c>
      <c r="I410" s="3">
        <v>3.3333333333333335</v>
      </c>
      <c r="J410" s="2">
        <v>0</v>
      </c>
      <c r="K410" s="2">
        <v>0</v>
      </c>
      <c r="L410" s="3">
        <v>6.666666666666667</v>
      </c>
      <c r="M410" s="3">
        <v>6.4516129032258061</v>
      </c>
      <c r="N410" s="2">
        <v>0</v>
      </c>
      <c r="O410" s="2">
        <v>0</v>
      </c>
      <c r="P410" s="3">
        <v>9.67741935483871</v>
      </c>
      <c r="Q410" s="3">
        <v>3.225806451612903</v>
      </c>
      <c r="R410" s="2">
        <v>0</v>
      </c>
      <c r="S410" s="3">
        <v>19.35483870967742</v>
      </c>
      <c r="T410" s="2">
        <v>20</v>
      </c>
      <c r="U410" s="3">
        <v>3.4482758620689653</v>
      </c>
      <c r="V410" s="3">
        <v>9.67741935483871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3">
        <v>3.225806451612903</v>
      </c>
      <c r="AC410" s="2">
        <v>0</v>
      </c>
      <c r="AD410" s="2">
        <v>10</v>
      </c>
      <c r="AE410" s="2">
        <v>0</v>
      </c>
      <c r="AF410" s="3">
        <v>48.387096774193552</v>
      </c>
      <c r="AG410" s="3">
        <v>9.67741935483871</v>
      </c>
      <c r="AH410" s="2">
        <v>0</v>
      </c>
      <c r="AI410" s="2">
        <v>0</v>
      </c>
      <c r="AJ410" s="2">
        <v>0</v>
      </c>
      <c r="AK410" s="2">
        <v>0</v>
      </c>
      <c r="AL410" s="8"/>
      <c r="AM410" s="3">
        <v>6.5843621399176957</v>
      </c>
      <c r="AN410" s="3">
        <v>3.3333333333333335</v>
      </c>
      <c r="AO410" s="3">
        <v>1.6574585635359116</v>
      </c>
      <c r="AP410" s="3">
        <v>8.8785046728971952</v>
      </c>
      <c r="AQ410" s="9"/>
      <c r="AR410" s="3">
        <v>5.1485148514851486</v>
      </c>
      <c r="AS410" s="3">
        <v>4.7016274864376131</v>
      </c>
      <c r="AT410" s="9"/>
    </row>
    <row r="411" spans="1:46" x14ac:dyDescent="0.2">
      <c r="A411" s="6" t="s">
        <v>257</v>
      </c>
      <c r="B411" s="7"/>
      <c r="C411" s="2">
        <v>10</v>
      </c>
      <c r="D411" s="3">
        <v>3.3333333333333335</v>
      </c>
      <c r="E411" s="2">
        <v>0</v>
      </c>
      <c r="F411" s="2">
        <v>0</v>
      </c>
      <c r="G411" s="3">
        <v>13.333333333333334</v>
      </c>
      <c r="H411" s="2">
        <v>0</v>
      </c>
      <c r="I411" s="3">
        <v>13.333333333333334</v>
      </c>
      <c r="J411" s="3">
        <v>3.3333333333333335</v>
      </c>
      <c r="K411" s="2">
        <v>0</v>
      </c>
      <c r="L411" s="2">
        <v>10</v>
      </c>
      <c r="M411" s="3">
        <v>64.516129032258064</v>
      </c>
      <c r="N411" s="3">
        <v>3.3333333333333335</v>
      </c>
      <c r="O411" s="2">
        <v>10</v>
      </c>
      <c r="P411" s="3">
        <v>22.58064516129032</v>
      </c>
      <c r="Q411" s="3">
        <v>25.806451612903224</v>
      </c>
      <c r="R411" s="3">
        <v>23.333333333333332</v>
      </c>
      <c r="S411" s="3">
        <v>29.032258064516132</v>
      </c>
      <c r="T411" s="3">
        <v>16.666666666666664</v>
      </c>
      <c r="U411" s="3">
        <v>17.241379310344829</v>
      </c>
      <c r="V411" s="3">
        <v>12.903225806451612</v>
      </c>
      <c r="W411" s="3">
        <v>3.4482758620689653</v>
      </c>
      <c r="X411" s="2">
        <v>20</v>
      </c>
      <c r="Y411" s="2">
        <v>40</v>
      </c>
      <c r="Z411" s="3">
        <v>43.333333333333336</v>
      </c>
      <c r="AA411" s="2">
        <v>0</v>
      </c>
      <c r="AB411" s="3">
        <v>70.967741935483872</v>
      </c>
      <c r="AC411" s="3">
        <v>33.333333333333329</v>
      </c>
      <c r="AD411" s="2">
        <v>40</v>
      </c>
      <c r="AE411" s="2">
        <v>0</v>
      </c>
      <c r="AF411" s="3">
        <v>3.225806451612903</v>
      </c>
      <c r="AG411" s="3">
        <v>3.225806451612903</v>
      </c>
      <c r="AH411" s="2">
        <v>0</v>
      </c>
      <c r="AI411" s="3">
        <v>3.3333333333333335</v>
      </c>
      <c r="AJ411" s="3">
        <v>3.3333333333333335</v>
      </c>
      <c r="AK411" s="3">
        <v>3.3333333333333335</v>
      </c>
      <c r="AL411" s="9"/>
      <c r="AM411" s="3">
        <v>23.456790123456788</v>
      </c>
      <c r="AN411" s="3">
        <v>11.428571428571429</v>
      </c>
      <c r="AO411" s="3">
        <v>12.707182320441991</v>
      </c>
      <c r="AP411" s="3">
        <v>17.75700934579439</v>
      </c>
      <c r="AQ411" s="9"/>
      <c r="AR411" s="3">
        <v>16.831683168316832</v>
      </c>
      <c r="AS411" s="3">
        <v>14.647377938517177</v>
      </c>
      <c r="AT411" s="9"/>
    </row>
    <row r="412" spans="1:46" x14ac:dyDescent="0.2">
      <c r="A412" s="6" t="s">
        <v>258</v>
      </c>
      <c r="B412" s="7"/>
      <c r="C412" s="2">
        <v>0</v>
      </c>
      <c r="D412" s="3">
        <v>3.3333333333333335</v>
      </c>
      <c r="E412" s="3">
        <v>3.3333333333333335</v>
      </c>
      <c r="F412" s="3">
        <v>3.3333333333333335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3">
        <v>3.3333333333333335</v>
      </c>
      <c r="M412" s="3">
        <v>6.4516129032258061</v>
      </c>
      <c r="N412" s="2">
        <v>0</v>
      </c>
      <c r="O412" s="3">
        <v>3.3333333333333335</v>
      </c>
      <c r="P412" s="2">
        <v>0</v>
      </c>
      <c r="Q412" s="3">
        <v>3.225806451612903</v>
      </c>
      <c r="R412" s="3">
        <v>6.666666666666667</v>
      </c>
      <c r="S412" s="3">
        <v>9.67741935483871</v>
      </c>
      <c r="T412" s="3">
        <v>6.666666666666667</v>
      </c>
      <c r="U412" s="3">
        <v>3.4482758620689653</v>
      </c>
      <c r="V412" s="2">
        <v>0</v>
      </c>
      <c r="W412" s="2">
        <v>0</v>
      </c>
      <c r="X412" s="3">
        <v>16.666666666666664</v>
      </c>
      <c r="Y412" s="2">
        <v>10</v>
      </c>
      <c r="Z412" s="2">
        <v>10</v>
      </c>
      <c r="AA412" s="2">
        <v>0</v>
      </c>
      <c r="AB412" s="3">
        <v>9.67741935483871</v>
      </c>
      <c r="AC412" s="2">
        <v>0</v>
      </c>
      <c r="AD412" s="2">
        <v>0</v>
      </c>
      <c r="AE412" s="2">
        <v>0</v>
      </c>
      <c r="AF412" s="2">
        <v>0</v>
      </c>
      <c r="AG412" s="2">
        <v>0</v>
      </c>
      <c r="AH412" s="2">
        <v>0</v>
      </c>
      <c r="AI412" s="2">
        <v>0</v>
      </c>
      <c r="AJ412" s="2">
        <v>0</v>
      </c>
      <c r="AK412" s="3">
        <v>6.666666666666667</v>
      </c>
      <c r="AL412" s="9"/>
      <c r="AM412" s="3">
        <v>3.7037037037037033</v>
      </c>
      <c r="AN412" s="3">
        <v>2.3809523809523809</v>
      </c>
      <c r="AO412" s="3">
        <v>3.867403314917127</v>
      </c>
      <c r="AP412" s="3">
        <v>2.8037383177570092</v>
      </c>
      <c r="AQ412" s="9"/>
      <c r="AR412" s="3">
        <v>3.7623762376237622</v>
      </c>
      <c r="AS412" s="3">
        <v>2.3508137432188065</v>
      </c>
      <c r="AT412" s="9"/>
    </row>
    <row r="413" spans="1:46" x14ac:dyDescent="0.2">
      <c r="A413" s="6" t="s">
        <v>259</v>
      </c>
      <c r="B413" s="7"/>
      <c r="C413" s="2">
        <v>10</v>
      </c>
      <c r="D413" s="2">
        <v>0</v>
      </c>
      <c r="E413" s="3">
        <v>3.3333333333333335</v>
      </c>
      <c r="F413" s="3">
        <v>3.3333333333333335</v>
      </c>
      <c r="G413" s="2">
        <v>0</v>
      </c>
      <c r="H413" s="2">
        <v>10</v>
      </c>
      <c r="I413" s="3">
        <v>23.333333333333332</v>
      </c>
      <c r="J413" s="3">
        <v>16.666666666666664</v>
      </c>
      <c r="K413" s="3">
        <v>6.666666666666667</v>
      </c>
      <c r="L413" s="3">
        <v>3.3333333333333335</v>
      </c>
      <c r="M413" s="2">
        <v>0</v>
      </c>
      <c r="N413" s="3">
        <v>3.3333333333333335</v>
      </c>
      <c r="O413" s="3">
        <v>3.3333333333333335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3">
        <v>3.4482758620689653</v>
      </c>
      <c r="V413" s="2">
        <v>0</v>
      </c>
      <c r="W413" s="3">
        <v>3.4482758620689653</v>
      </c>
      <c r="X413" s="2">
        <v>0</v>
      </c>
      <c r="Y413" s="3">
        <v>6.666666666666667</v>
      </c>
      <c r="Z413" s="3">
        <v>3.3333333333333335</v>
      </c>
      <c r="AA413" s="2">
        <v>0</v>
      </c>
      <c r="AB413" s="3">
        <v>9.67741935483871</v>
      </c>
      <c r="AC413" s="3">
        <v>3.3333333333333335</v>
      </c>
      <c r="AD413" s="3">
        <v>3.3333333333333335</v>
      </c>
      <c r="AE413" s="3">
        <v>3.3333333333333335</v>
      </c>
      <c r="AF413" s="3">
        <v>3.225806451612903</v>
      </c>
      <c r="AG413" s="2">
        <v>0</v>
      </c>
      <c r="AH413" s="2">
        <v>0</v>
      </c>
      <c r="AI413" s="2">
        <v>0</v>
      </c>
      <c r="AJ413" s="3">
        <v>3.3333333333333335</v>
      </c>
      <c r="AK413" s="3">
        <v>3.3333333333333335</v>
      </c>
      <c r="AL413" s="9"/>
      <c r="AM413" s="3">
        <v>0.82304526748971196</v>
      </c>
      <c r="AN413" s="3">
        <v>6.666666666666667</v>
      </c>
      <c r="AO413" s="3">
        <v>1.6574585635359116</v>
      </c>
      <c r="AP413" s="3">
        <v>2.8037383177570092</v>
      </c>
      <c r="AQ413" s="9"/>
      <c r="AR413" s="3">
        <v>4.3564356435643559</v>
      </c>
      <c r="AS413" s="3">
        <v>3.0741410488245928</v>
      </c>
      <c r="AT413" s="9"/>
    </row>
    <row r="414" spans="1:46" x14ac:dyDescent="0.2">
      <c r="A414" s="6" t="s">
        <v>260</v>
      </c>
      <c r="B414" s="7"/>
      <c r="C414" s="3">
        <v>3.3333333333333335</v>
      </c>
      <c r="D414" s="3">
        <v>13.333333333333334</v>
      </c>
      <c r="E414" s="2">
        <v>0</v>
      </c>
      <c r="F414" s="3">
        <v>33.333333333333329</v>
      </c>
      <c r="G414" s="3">
        <v>6.666666666666667</v>
      </c>
      <c r="H414" s="2">
        <v>0</v>
      </c>
      <c r="I414" s="2">
        <v>10</v>
      </c>
      <c r="J414" s="2">
        <v>0</v>
      </c>
      <c r="K414" s="2">
        <v>0</v>
      </c>
      <c r="L414" s="3">
        <v>16.666666666666664</v>
      </c>
      <c r="M414" s="3">
        <v>19.35483870967742</v>
      </c>
      <c r="N414" s="2">
        <v>0</v>
      </c>
      <c r="O414" s="2">
        <v>0</v>
      </c>
      <c r="P414" s="3">
        <v>6.4516129032258061</v>
      </c>
      <c r="Q414" s="3">
        <v>19.35483870967742</v>
      </c>
      <c r="R414" s="2">
        <v>0</v>
      </c>
      <c r="S414" s="3">
        <v>6.4516129032258061</v>
      </c>
      <c r="T414" s="3">
        <v>13.333333333333334</v>
      </c>
      <c r="U414" s="3">
        <v>24.137931034482758</v>
      </c>
      <c r="V414" s="3">
        <v>3.225806451612903</v>
      </c>
      <c r="W414" s="3">
        <v>10.344827586206897</v>
      </c>
      <c r="X414" s="2">
        <v>0</v>
      </c>
      <c r="Y414" s="2">
        <v>0</v>
      </c>
      <c r="Z414" s="2">
        <v>0</v>
      </c>
      <c r="AA414" s="2">
        <v>0</v>
      </c>
      <c r="AB414" s="3">
        <v>3.225806451612903</v>
      </c>
      <c r="AC414" s="2">
        <v>0</v>
      </c>
      <c r="AD414" s="2">
        <v>0</v>
      </c>
      <c r="AE414" s="2">
        <v>0</v>
      </c>
      <c r="AF414" s="3">
        <v>25.806451612903224</v>
      </c>
      <c r="AG414" s="3">
        <v>6.4516129032258061</v>
      </c>
      <c r="AH414" s="2">
        <v>0</v>
      </c>
      <c r="AI414" s="2">
        <v>0</v>
      </c>
      <c r="AJ414" s="3">
        <v>6.666666666666667</v>
      </c>
      <c r="AK414" s="2">
        <v>40</v>
      </c>
      <c r="AL414" s="8"/>
      <c r="AM414" s="3">
        <v>13.991769547325102</v>
      </c>
      <c r="AN414" s="3">
        <v>4.2857142857142856</v>
      </c>
      <c r="AO414" s="3">
        <v>8.2872928176795568</v>
      </c>
      <c r="AP414" s="3">
        <v>6.5420560747663545</v>
      </c>
      <c r="AQ414" s="9"/>
      <c r="AR414" s="3">
        <v>7.5247524752475243</v>
      </c>
      <c r="AS414" s="3">
        <v>7.7757685352622063</v>
      </c>
      <c r="AT414" s="9"/>
    </row>
    <row r="415" spans="1:46" x14ac:dyDescent="0.2">
      <c r="A415" s="6" t="s">
        <v>261</v>
      </c>
      <c r="B415" s="7"/>
      <c r="C415" s="3">
        <v>13.333333333333334</v>
      </c>
      <c r="D415" s="3">
        <v>53.333333333333336</v>
      </c>
      <c r="E415" s="3">
        <v>73.333333333333329</v>
      </c>
      <c r="F415" s="3">
        <v>36.666666666666664</v>
      </c>
      <c r="G415" s="3">
        <v>6.666666666666667</v>
      </c>
      <c r="H415" s="2">
        <v>80</v>
      </c>
      <c r="I415" s="2">
        <v>10</v>
      </c>
      <c r="J415" s="3">
        <v>16.666666666666664</v>
      </c>
      <c r="K415" s="3">
        <v>26.666666666666668</v>
      </c>
      <c r="L415" s="3">
        <v>6.666666666666667</v>
      </c>
      <c r="M415" s="2">
        <v>0</v>
      </c>
      <c r="N415" s="3">
        <v>93.333333333333329</v>
      </c>
      <c r="O415" s="2">
        <v>80</v>
      </c>
      <c r="P415" s="3">
        <v>12.903225806451612</v>
      </c>
      <c r="Q415" s="3">
        <v>3.225806451612903</v>
      </c>
      <c r="R415" s="2">
        <v>70</v>
      </c>
      <c r="S415" s="2">
        <v>0</v>
      </c>
      <c r="T415" s="2">
        <v>10</v>
      </c>
      <c r="U415" s="3">
        <v>6.8965517241379306</v>
      </c>
      <c r="V415" s="3">
        <v>3.225806451612903</v>
      </c>
      <c r="W415" s="3">
        <v>44.827586206896555</v>
      </c>
      <c r="X415" s="2">
        <v>60</v>
      </c>
      <c r="Y415" s="2">
        <v>40</v>
      </c>
      <c r="Z415" s="3">
        <v>43.333333333333336</v>
      </c>
      <c r="AA415" s="3">
        <v>6.4516129032258061</v>
      </c>
      <c r="AB415" s="2">
        <v>0</v>
      </c>
      <c r="AC415" s="3">
        <v>63.333333333333329</v>
      </c>
      <c r="AD415" s="3">
        <v>43.333333333333336</v>
      </c>
      <c r="AE415" s="3">
        <v>96.666666666666671</v>
      </c>
      <c r="AF415" s="3">
        <v>3.225806451612903</v>
      </c>
      <c r="AG415" s="3">
        <v>12.903225806451612</v>
      </c>
      <c r="AH415" s="3">
        <v>3.225806451612903</v>
      </c>
      <c r="AI415" s="2">
        <v>90</v>
      </c>
      <c r="AJ415" s="3">
        <v>86.666666666666671</v>
      </c>
      <c r="AK415" s="2">
        <v>30</v>
      </c>
      <c r="AL415" s="8"/>
      <c r="AM415" s="3">
        <v>11.111111111111111</v>
      </c>
      <c r="AN415" s="3">
        <v>49.285714285714292</v>
      </c>
      <c r="AO415" s="3">
        <v>55.248618784530393</v>
      </c>
      <c r="AP415" s="3">
        <v>15.887850467289718</v>
      </c>
      <c r="AQ415" s="9"/>
      <c r="AR415" s="3">
        <v>35.049504950495049</v>
      </c>
      <c r="AS415" s="3">
        <v>34.538878842676311</v>
      </c>
      <c r="AT415" s="9"/>
    </row>
    <row r="416" spans="1:46" x14ac:dyDescent="0.2">
      <c r="A416" s="6" t="s">
        <v>262</v>
      </c>
      <c r="B416" s="7"/>
      <c r="C416" s="3">
        <v>6.666666666666667</v>
      </c>
      <c r="D416" s="3">
        <v>6.666666666666667</v>
      </c>
      <c r="E416" s="2">
        <v>10</v>
      </c>
      <c r="F416" s="3">
        <v>13.333333333333334</v>
      </c>
      <c r="G416" s="3">
        <v>13.333333333333334</v>
      </c>
      <c r="H416" s="2">
        <v>0</v>
      </c>
      <c r="I416" s="2">
        <v>10</v>
      </c>
      <c r="J416" s="2">
        <v>0</v>
      </c>
      <c r="K416" s="2">
        <v>0</v>
      </c>
      <c r="L416" s="2">
        <v>10</v>
      </c>
      <c r="M416" s="2">
        <v>0</v>
      </c>
      <c r="N416" s="2">
        <v>0</v>
      </c>
      <c r="O416" s="2">
        <v>0</v>
      </c>
      <c r="P416" s="3">
        <v>6.4516129032258061</v>
      </c>
      <c r="Q416" s="3">
        <v>22.58064516129032</v>
      </c>
      <c r="R416" s="2">
        <v>0</v>
      </c>
      <c r="S416" s="3">
        <v>3.225806451612903</v>
      </c>
      <c r="T416" s="3">
        <v>6.666666666666667</v>
      </c>
      <c r="U416" s="3">
        <v>10.344827586206897</v>
      </c>
      <c r="V416" s="3">
        <v>9.67741935483871</v>
      </c>
      <c r="W416" s="3">
        <v>13.793103448275861</v>
      </c>
      <c r="X416" s="3">
        <v>3.3333333333333335</v>
      </c>
      <c r="Y416" s="3">
        <v>3.3333333333333335</v>
      </c>
      <c r="Z416" s="2">
        <v>0</v>
      </c>
      <c r="AA416" s="3">
        <v>25.806451612903224</v>
      </c>
      <c r="AB416" s="2">
        <v>0</v>
      </c>
      <c r="AC416" s="2">
        <v>0</v>
      </c>
      <c r="AD416" s="3">
        <v>3.3333333333333335</v>
      </c>
      <c r="AE416" s="2">
        <v>0</v>
      </c>
      <c r="AF416" s="3">
        <v>6.4516129032258061</v>
      </c>
      <c r="AG416" s="3">
        <v>22.58064516129032</v>
      </c>
      <c r="AH416" s="3">
        <v>12.903225806451612</v>
      </c>
      <c r="AI416" s="3">
        <v>3.3333333333333335</v>
      </c>
      <c r="AJ416" s="2">
        <v>0</v>
      </c>
      <c r="AK416" s="3">
        <v>3.3333333333333335</v>
      </c>
      <c r="AL416" s="9"/>
      <c r="AM416" s="3">
        <v>9.0534979423868318</v>
      </c>
      <c r="AN416" s="3">
        <v>3.8095238095238098</v>
      </c>
      <c r="AO416" s="3">
        <v>3.3149171270718232</v>
      </c>
      <c r="AP416" s="3">
        <v>11.682242990654206</v>
      </c>
      <c r="AQ416" s="9"/>
      <c r="AR416" s="3">
        <v>6.1386138613861387</v>
      </c>
      <c r="AS416" s="3">
        <v>6.8716094032549728</v>
      </c>
      <c r="AT416" s="9"/>
    </row>
    <row r="417" spans="1:46" x14ac:dyDescent="0.2">
      <c r="A417" s="6" t="s">
        <v>263</v>
      </c>
      <c r="B417" s="7"/>
      <c r="C417" s="2">
        <v>40</v>
      </c>
      <c r="D417" s="3">
        <v>16.666666666666664</v>
      </c>
      <c r="E417" s="3">
        <v>3.3333333333333335</v>
      </c>
      <c r="F417" s="2">
        <v>10</v>
      </c>
      <c r="G417" s="3">
        <v>23.333333333333332</v>
      </c>
      <c r="H417" s="2">
        <v>0</v>
      </c>
      <c r="I417" s="3">
        <v>13.333333333333334</v>
      </c>
      <c r="J417" s="2">
        <v>0</v>
      </c>
      <c r="K417" s="2">
        <v>0</v>
      </c>
      <c r="L417" s="3">
        <v>16.666666666666664</v>
      </c>
      <c r="M417" s="3">
        <v>3.225806451612903</v>
      </c>
      <c r="N417" s="2">
        <v>0</v>
      </c>
      <c r="O417" s="2">
        <v>0</v>
      </c>
      <c r="P417" s="3">
        <v>35.483870967741936</v>
      </c>
      <c r="Q417" s="3">
        <v>12.903225806451612</v>
      </c>
      <c r="R417" s="2">
        <v>0</v>
      </c>
      <c r="S417" s="3">
        <v>19.35483870967742</v>
      </c>
      <c r="T417" s="3">
        <v>23.333333333333332</v>
      </c>
      <c r="U417" s="3">
        <v>13.793103448275861</v>
      </c>
      <c r="V417" s="3">
        <v>12.903225806451612</v>
      </c>
      <c r="W417" s="3">
        <v>10.344827586206897</v>
      </c>
      <c r="X417" s="2">
        <v>0</v>
      </c>
      <c r="Y417" s="2">
        <v>0</v>
      </c>
      <c r="Z417" s="2">
        <v>0</v>
      </c>
      <c r="AA417" s="3">
        <v>38.70967741935484</v>
      </c>
      <c r="AB417" s="3">
        <v>3.225806451612903</v>
      </c>
      <c r="AC417" s="2">
        <v>0</v>
      </c>
      <c r="AD417" s="2">
        <v>0</v>
      </c>
      <c r="AE417" s="2">
        <v>0</v>
      </c>
      <c r="AF417" s="3">
        <v>3.225806451612903</v>
      </c>
      <c r="AG417" s="3">
        <v>38.70967741935484</v>
      </c>
      <c r="AH417" s="3">
        <v>61.29032258064516</v>
      </c>
      <c r="AI417" s="3">
        <v>3.3333333333333335</v>
      </c>
      <c r="AJ417" s="2">
        <v>0</v>
      </c>
      <c r="AK417" s="3">
        <v>6.666666666666667</v>
      </c>
      <c r="AL417" s="9"/>
      <c r="AM417" s="3">
        <v>17.695473251028808</v>
      </c>
      <c r="AN417" s="3">
        <v>6.4285714285714279</v>
      </c>
      <c r="AO417" s="3">
        <v>3.867403314917127</v>
      </c>
      <c r="AP417" s="3">
        <v>22.429906542056074</v>
      </c>
      <c r="AQ417" s="9"/>
      <c r="AR417" s="3">
        <v>10.693069306930694</v>
      </c>
      <c r="AS417" s="3">
        <v>12.839059674502712</v>
      </c>
      <c r="AT417" s="9"/>
    </row>
    <row r="418" spans="1:46" x14ac:dyDescent="0.2">
      <c r="A418" s="6" t="s">
        <v>264</v>
      </c>
      <c r="B418" s="7"/>
      <c r="C418" s="3">
        <v>3.3333333333333335</v>
      </c>
      <c r="D418" s="3">
        <v>3.3333333333333335</v>
      </c>
      <c r="E418" s="3">
        <v>6.666666666666667</v>
      </c>
      <c r="F418" s="2">
        <v>0</v>
      </c>
      <c r="G418" s="3">
        <v>16.666666666666664</v>
      </c>
      <c r="H418" s="2">
        <v>10</v>
      </c>
      <c r="I418" s="3">
        <v>13.333333333333334</v>
      </c>
      <c r="J418" s="3">
        <v>63.333333333333329</v>
      </c>
      <c r="K418" s="3">
        <v>66.666666666666657</v>
      </c>
      <c r="L418" s="2">
        <v>0</v>
      </c>
      <c r="M418" s="2">
        <v>0</v>
      </c>
      <c r="N418" s="2">
        <v>0</v>
      </c>
      <c r="O418" s="3">
        <v>3.3333333333333335</v>
      </c>
      <c r="P418" s="3">
        <v>3.225806451612903</v>
      </c>
      <c r="Q418" s="2">
        <v>0</v>
      </c>
      <c r="R418" s="2">
        <v>0</v>
      </c>
      <c r="S418" s="3">
        <v>9.67741935483871</v>
      </c>
      <c r="T418" s="2">
        <v>0</v>
      </c>
      <c r="U418" s="2">
        <v>0</v>
      </c>
      <c r="V418" s="3">
        <v>3.225806451612903</v>
      </c>
      <c r="W418" s="3">
        <v>3.4482758620689653</v>
      </c>
      <c r="X418" s="2">
        <v>0</v>
      </c>
      <c r="Y418" s="2">
        <v>0</v>
      </c>
      <c r="Z418" s="2">
        <v>0</v>
      </c>
      <c r="AA418" s="3">
        <v>19.35483870967742</v>
      </c>
      <c r="AB418" s="2">
        <v>0</v>
      </c>
      <c r="AC418" s="2">
        <v>0</v>
      </c>
      <c r="AD418" s="2">
        <v>0</v>
      </c>
      <c r="AE418" s="2">
        <v>0</v>
      </c>
      <c r="AF418" s="3">
        <v>3.225806451612903</v>
      </c>
      <c r="AG418" s="3">
        <v>3.225806451612903</v>
      </c>
      <c r="AH418" s="3">
        <v>19.35483870967742</v>
      </c>
      <c r="AI418" s="2">
        <v>0</v>
      </c>
      <c r="AJ418" s="2">
        <v>0</v>
      </c>
      <c r="AK418" s="3">
        <v>6.666666666666667</v>
      </c>
      <c r="AL418" s="9"/>
      <c r="AM418" s="3">
        <v>4.1152263374485596</v>
      </c>
      <c r="AN418" s="3">
        <v>11.904761904761903</v>
      </c>
      <c r="AO418" s="3">
        <v>1.6574585635359116</v>
      </c>
      <c r="AP418" s="3">
        <v>7.009345794392523</v>
      </c>
      <c r="AQ418" s="9"/>
      <c r="AR418" s="3">
        <v>6.1386138613861387</v>
      </c>
      <c r="AS418" s="3">
        <v>8.4990958408679926</v>
      </c>
      <c r="AT418" s="9"/>
    </row>
    <row r="419" spans="1:46" x14ac:dyDescent="0.2">
      <c r="A419" s="6" t="s">
        <v>265</v>
      </c>
      <c r="B419" s="7"/>
      <c r="C419" s="2">
        <v>0</v>
      </c>
      <c r="D419" s="2">
        <v>0</v>
      </c>
      <c r="E419" s="2">
        <v>0</v>
      </c>
      <c r="F419" s="2">
        <v>0</v>
      </c>
      <c r="G419" s="3">
        <v>16.666666666666664</v>
      </c>
      <c r="H419" s="2">
        <v>0</v>
      </c>
      <c r="I419" s="3">
        <v>3.3333333333333335</v>
      </c>
      <c r="J419" s="2">
        <v>0</v>
      </c>
      <c r="K419" s="2">
        <v>0</v>
      </c>
      <c r="L419" s="3">
        <v>26.666666666666668</v>
      </c>
      <c r="M419" s="2">
        <v>0</v>
      </c>
      <c r="N419" s="2">
        <v>0</v>
      </c>
      <c r="O419" s="2">
        <v>0</v>
      </c>
      <c r="P419" s="3">
        <v>3.225806451612903</v>
      </c>
      <c r="Q419" s="3">
        <v>9.67741935483871</v>
      </c>
      <c r="R419" s="2">
        <v>0</v>
      </c>
      <c r="S419" s="3">
        <v>3.225806451612903</v>
      </c>
      <c r="T419" s="3">
        <v>3.3333333333333335</v>
      </c>
      <c r="U419" s="3">
        <v>17.241379310344829</v>
      </c>
      <c r="V419" s="3">
        <v>45.161290322580641</v>
      </c>
      <c r="W419" s="3">
        <v>10.344827586206897</v>
      </c>
      <c r="X419" s="2">
        <v>0</v>
      </c>
      <c r="Y419" s="2">
        <v>0</v>
      </c>
      <c r="Z419" s="2">
        <v>0</v>
      </c>
      <c r="AA419" s="3">
        <v>9.67741935483871</v>
      </c>
      <c r="AB419" s="2">
        <v>0</v>
      </c>
      <c r="AC419" s="2">
        <v>0</v>
      </c>
      <c r="AD419" s="2">
        <v>0</v>
      </c>
      <c r="AE419" s="2">
        <v>0</v>
      </c>
      <c r="AF419" s="3">
        <v>3.225806451612903</v>
      </c>
      <c r="AG419" s="3">
        <v>3.225806451612903</v>
      </c>
      <c r="AH419" s="3">
        <v>3.225806451612903</v>
      </c>
      <c r="AI419" s="2">
        <v>0</v>
      </c>
      <c r="AJ419" s="2">
        <v>0</v>
      </c>
      <c r="AK419" s="2">
        <v>0</v>
      </c>
      <c r="AL419" s="8"/>
      <c r="AM419" s="3">
        <v>9.4650205761316872</v>
      </c>
      <c r="AN419" s="3">
        <v>0.47619047619047622</v>
      </c>
      <c r="AO419" s="3">
        <v>7.7348066298342539</v>
      </c>
      <c r="AP419" s="3">
        <v>4.2056074766355138</v>
      </c>
      <c r="AQ419" s="9"/>
      <c r="AR419" s="3">
        <v>4.3564356435643559</v>
      </c>
      <c r="AS419" s="3">
        <v>4.7016274864376131</v>
      </c>
      <c r="AT419" s="9"/>
    </row>
    <row r="420" spans="1:46" x14ac:dyDescent="0.2">
      <c r="A420" s="6" t="s">
        <v>217</v>
      </c>
      <c r="B420" s="7"/>
      <c r="C420" s="3">
        <v>5.666666666666667</v>
      </c>
      <c r="D420" s="3">
        <v>6.1333333333333329</v>
      </c>
      <c r="E420" s="3">
        <v>6.2</v>
      </c>
      <c r="F420" s="3">
        <v>5.833333333333333</v>
      </c>
      <c r="G420" s="2">
        <v>7</v>
      </c>
      <c r="H420" s="3">
        <v>6.1</v>
      </c>
      <c r="I420" s="3">
        <v>5.6333333333333329</v>
      </c>
      <c r="J420" s="3">
        <v>7.4333333333333336</v>
      </c>
      <c r="K420" s="3">
        <v>7.8666666666666654</v>
      </c>
      <c r="L420" s="3">
        <v>6.4333333333333327</v>
      </c>
      <c r="M420" s="3">
        <v>2.774193548387097</v>
      </c>
      <c r="N420" s="3">
        <v>5.8</v>
      </c>
      <c r="O420" s="3">
        <v>5.5333333333333332</v>
      </c>
      <c r="P420" s="3">
        <v>5.5483870967741931</v>
      </c>
      <c r="Q420" s="3">
        <v>5.387096774193548</v>
      </c>
      <c r="R420" s="3">
        <v>4.8666666666666671</v>
      </c>
      <c r="S420" s="3">
        <v>4.354838709677419</v>
      </c>
      <c r="T420" s="3">
        <v>4.6666666666666661</v>
      </c>
      <c r="U420" s="3">
        <v>5.7931034482758621</v>
      </c>
      <c r="V420" s="3">
        <v>7.225806451612903</v>
      </c>
      <c r="W420" s="3">
        <v>6.5517241379310347</v>
      </c>
      <c r="X420" s="3">
        <v>4.7333333333333334</v>
      </c>
      <c r="Y420" s="2">
        <v>4</v>
      </c>
      <c r="Z420" s="3">
        <v>3.9</v>
      </c>
      <c r="AA420" s="2">
        <v>8</v>
      </c>
      <c r="AB420" s="3">
        <v>2.5483870967741931</v>
      </c>
      <c r="AC420" s="3">
        <v>4.5999999999999996</v>
      </c>
      <c r="AD420" s="3">
        <v>3.8666666666666671</v>
      </c>
      <c r="AE420" s="3">
        <v>5.9333333333333336</v>
      </c>
      <c r="AF420" s="3">
        <v>3.4838709677419355</v>
      </c>
      <c r="AG420" s="3">
        <v>6.5483870967741931</v>
      </c>
      <c r="AH420" s="3">
        <v>8.064516129032258</v>
      </c>
      <c r="AI420" s="3">
        <v>5.9666666666666668</v>
      </c>
      <c r="AJ420" s="3">
        <v>5.7333333333333334</v>
      </c>
      <c r="AK420" s="3">
        <v>5.5666666666666664</v>
      </c>
      <c r="AL420" s="9"/>
      <c r="AM420" s="3">
        <v>5.4115226337448554</v>
      </c>
      <c r="AN420" s="3">
        <v>5.6714285714285717</v>
      </c>
      <c r="AO420" s="3">
        <v>5.6464088397790064</v>
      </c>
      <c r="AP420" s="3">
        <v>5.5841121495327108</v>
      </c>
      <c r="AQ420" s="9"/>
      <c r="AR420" s="3">
        <v>5.4277227722772281</v>
      </c>
      <c r="AS420" s="3">
        <v>5.7377938517179023</v>
      </c>
      <c r="AT420" s="9"/>
    </row>
    <row r="421" spans="1:46" x14ac:dyDescent="0.2">
      <c r="A421" s="10" t="s">
        <v>534</v>
      </c>
      <c r="B421" s="7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</row>
    <row r="422" spans="1:46" x14ac:dyDescent="0.2">
      <c r="A422" s="6" t="s">
        <v>256</v>
      </c>
      <c r="B422" s="7"/>
      <c r="C422" s="3">
        <v>13.333333333333334</v>
      </c>
      <c r="D422" s="2">
        <v>0</v>
      </c>
      <c r="E422" s="2">
        <v>0</v>
      </c>
      <c r="F422" s="2">
        <v>0</v>
      </c>
      <c r="G422" s="2">
        <v>0</v>
      </c>
      <c r="H422" s="2">
        <v>0</v>
      </c>
      <c r="I422" s="3">
        <v>3.3333333333333335</v>
      </c>
      <c r="J422" s="2">
        <v>0</v>
      </c>
      <c r="K422" s="2">
        <v>0</v>
      </c>
      <c r="L422" s="3">
        <v>3.3333333333333335</v>
      </c>
      <c r="M422" s="2">
        <v>0</v>
      </c>
      <c r="N422" s="2">
        <v>0</v>
      </c>
      <c r="O422" s="2">
        <v>0</v>
      </c>
      <c r="P422" s="3">
        <v>6.4516129032258061</v>
      </c>
      <c r="Q422" s="2">
        <v>0</v>
      </c>
      <c r="R422" s="2">
        <v>0</v>
      </c>
      <c r="S422" s="3">
        <v>3.225806451612903</v>
      </c>
      <c r="T422" s="3">
        <v>6.666666666666667</v>
      </c>
      <c r="U422" s="2">
        <v>0</v>
      </c>
      <c r="V422" s="3">
        <v>3.225806451612903</v>
      </c>
      <c r="W422" s="2">
        <v>0</v>
      </c>
      <c r="X422" s="2">
        <v>0</v>
      </c>
      <c r="Y422" s="2">
        <v>0</v>
      </c>
      <c r="Z422" s="2">
        <v>10</v>
      </c>
      <c r="AA422" s="2">
        <v>0</v>
      </c>
      <c r="AB422" s="2">
        <v>0</v>
      </c>
      <c r="AC422" s="2">
        <v>0</v>
      </c>
      <c r="AD422" s="2">
        <v>10</v>
      </c>
      <c r="AE422" s="2">
        <v>0</v>
      </c>
      <c r="AF422" s="3">
        <v>12.903225806451612</v>
      </c>
      <c r="AG422" s="3">
        <v>9.67741935483871</v>
      </c>
      <c r="AH422" s="2">
        <v>0</v>
      </c>
      <c r="AI422" s="2">
        <v>0</v>
      </c>
      <c r="AJ422" s="2">
        <v>0</v>
      </c>
      <c r="AK422" s="2">
        <v>0</v>
      </c>
      <c r="AL422" s="8"/>
      <c r="AM422" s="3">
        <v>1.6528925619834711</v>
      </c>
      <c r="AN422" s="3">
        <v>2.3809523809523809</v>
      </c>
      <c r="AO422" s="3">
        <v>0.55248618784530379</v>
      </c>
      <c r="AP422" s="3">
        <v>4.6728971962616823</v>
      </c>
      <c r="AQ422" s="9"/>
      <c r="AR422" s="3">
        <v>1.984126984126984</v>
      </c>
      <c r="AS422" s="3">
        <v>2.7124773960216997</v>
      </c>
      <c r="AT422" s="9"/>
    </row>
    <row r="423" spans="1:46" x14ac:dyDescent="0.2">
      <c r="A423" s="6" t="s">
        <v>257</v>
      </c>
      <c r="B423" s="7"/>
      <c r="C423" s="2">
        <v>10</v>
      </c>
      <c r="D423" s="3">
        <v>3.3333333333333335</v>
      </c>
      <c r="E423" s="2">
        <v>0</v>
      </c>
      <c r="F423" s="2">
        <v>0</v>
      </c>
      <c r="G423" s="3">
        <v>6.666666666666667</v>
      </c>
      <c r="H423" s="2">
        <v>0</v>
      </c>
      <c r="I423" s="2">
        <v>10</v>
      </c>
      <c r="J423" s="3">
        <v>3.3333333333333335</v>
      </c>
      <c r="K423" s="2">
        <v>0</v>
      </c>
      <c r="L423" s="2">
        <v>0</v>
      </c>
      <c r="M423" s="3">
        <v>22.58064516129032</v>
      </c>
      <c r="N423" s="3">
        <v>3.3333333333333335</v>
      </c>
      <c r="O423" s="2">
        <v>0</v>
      </c>
      <c r="P423" s="3">
        <v>9.67741935483871</v>
      </c>
      <c r="Q423" s="3">
        <v>12.903225806451612</v>
      </c>
      <c r="R423" s="2">
        <v>10</v>
      </c>
      <c r="S423" s="2">
        <v>0</v>
      </c>
      <c r="T423" s="3">
        <v>3.3333333333333335</v>
      </c>
      <c r="U423" s="3">
        <v>3.5714285714285712</v>
      </c>
      <c r="V423" s="3">
        <v>3.225806451612903</v>
      </c>
      <c r="W423" s="2">
        <v>0</v>
      </c>
      <c r="X423" s="3">
        <v>16.666666666666664</v>
      </c>
      <c r="Y423" s="3">
        <v>23.333333333333332</v>
      </c>
      <c r="Z423" s="3">
        <v>33.333333333333329</v>
      </c>
      <c r="AA423" s="2">
        <v>0</v>
      </c>
      <c r="AB423" s="3">
        <v>6.4516129032258061</v>
      </c>
      <c r="AC423" s="3">
        <v>13.333333333333334</v>
      </c>
      <c r="AD423" s="3">
        <v>36.666666666666664</v>
      </c>
      <c r="AE423" s="2">
        <v>0</v>
      </c>
      <c r="AF423" s="2">
        <v>0</v>
      </c>
      <c r="AG423" s="2">
        <v>0</v>
      </c>
      <c r="AH423" s="2">
        <v>0</v>
      </c>
      <c r="AI423" s="2">
        <v>0</v>
      </c>
      <c r="AJ423" s="2">
        <v>0</v>
      </c>
      <c r="AK423" s="3">
        <v>3.3333333333333335</v>
      </c>
      <c r="AL423" s="9"/>
      <c r="AM423" s="3">
        <v>7.4380165289256199</v>
      </c>
      <c r="AN423" s="3">
        <v>7.1428571428571423</v>
      </c>
      <c r="AO423" s="3">
        <v>6.0773480662983426</v>
      </c>
      <c r="AP423" s="3">
        <v>5.6074766355140184</v>
      </c>
      <c r="AQ423" s="9"/>
      <c r="AR423" s="3">
        <v>7.1428571428571423</v>
      </c>
      <c r="AS423" s="3">
        <v>6.3291139240506329</v>
      </c>
      <c r="AT423" s="9"/>
    </row>
    <row r="424" spans="1:46" x14ac:dyDescent="0.2">
      <c r="A424" s="6" t="s">
        <v>258</v>
      </c>
      <c r="B424" s="7"/>
      <c r="C424" s="2">
        <v>0</v>
      </c>
      <c r="D424" s="2">
        <v>0</v>
      </c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3">
        <v>6.666666666666667</v>
      </c>
      <c r="M424" s="3">
        <v>3.225806451612903</v>
      </c>
      <c r="N424" s="3">
        <v>3.3333333333333335</v>
      </c>
      <c r="O424" s="3">
        <v>3.3333333333333335</v>
      </c>
      <c r="P424" s="3">
        <v>3.225806451612903</v>
      </c>
      <c r="Q424" s="2">
        <v>0</v>
      </c>
      <c r="R424" s="3">
        <v>13.333333333333334</v>
      </c>
      <c r="S424" s="3">
        <v>3.225806451612903</v>
      </c>
      <c r="T424" s="2">
        <v>10</v>
      </c>
      <c r="U424" s="2">
        <v>0</v>
      </c>
      <c r="V424" s="2">
        <v>0</v>
      </c>
      <c r="W424" s="2">
        <v>0</v>
      </c>
      <c r="X424" s="3">
        <v>6.666666666666667</v>
      </c>
      <c r="Y424" s="3">
        <v>23.333333333333332</v>
      </c>
      <c r="Z424" s="3">
        <v>26.666666666666668</v>
      </c>
      <c r="AA424" s="2">
        <v>0</v>
      </c>
      <c r="AB424" s="2">
        <v>0</v>
      </c>
      <c r="AC424" s="2">
        <v>10</v>
      </c>
      <c r="AD424" s="3">
        <v>16.666666666666664</v>
      </c>
      <c r="AE424" s="2">
        <v>0</v>
      </c>
      <c r="AF424" s="3">
        <v>3.225806451612903</v>
      </c>
      <c r="AG424" s="2">
        <v>0</v>
      </c>
      <c r="AH424" s="2">
        <v>0</v>
      </c>
      <c r="AI424" s="2">
        <v>0</v>
      </c>
      <c r="AJ424" s="2">
        <v>0</v>
      </c>
      <c r="AK424" s="3">
        <v>6.666666666666667</v>
      </c>
      <c r="AL424" s="9"/>
      <c r="AM424" s="3">
        <v>2.0661157024793391</v>
      </c>
      <c r="AN424" s="2">
        <v>5</v>
      </c>
      <c r="AO424" s="3">
        <v>3.867403314917127</v>
      </c>
      <c r="AP424" s="3">
        <v>4.2056074766355138</v>
      </c>
      <c r="AQ424" s="9"/>
      <c r="AR424" s="3">
        <v>4.3650793650793647</v>
      </c>
      <c r="AS424" s="3">
        <v>3.6166365280289332</v>
      </c>
      <c r="AT424" s="9"/>
    </row>
    <row r="425" spans="1:46" x14ac:dyDescent="0.2">
      <c r="A425" s="6" t="s">
        <v>259</v>
      </c>
      <c r="B425" s="7"/>
      <c r="C425" s="3">
        <v>6.666666666666667</v>
      </c>
      <c r="D425" s="3">
        <v>3.3333333333333335</v>
      </c>
      <c r="E425" s="2">
        <v>0</v>
      </c>
      <c r="F425" s="3">
        <v>3.3333333333333335</v>
      </c>
      <c r="G425" s="2">
        <v>0</v>
      </c>
      <c r="H425" s="2">
        <v>0</v>
      </c>
      <c r="I425" s="3">
        <v>13.333333333333334</v>
      </c>
      <c r="J425" s="2">
        <v>0</v>
      </c>
      <c r="K425" s="3">
        <v>3.3333333333333335</v>
      </c>
      <c r="L425" s="3">
        <v>3.3333333333333335</v>
      </c>
      <c r="M425" s="2">
        <v>0</v>
      </c>
      <c r="N425" s="3">
        <v>3.3333333333333335</v>
      </c>
      <c r="O425" s="3">
        <v>3.3333333333333335</v>
      </c>
      <c r="P425" s="3">
        <v>3.225806451612903</v>
      </c>
      <c r="Q425" s="3">
        <v>3.225806451612903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3">
        <v>3.4482758620689653</v>
      </c>
      <c r="X425" s="3">
        <v>6.666666666666667</v>
      </c>
      <c r="Y425" s="3">
        <v>13.333333333333334</v>
      </c>
      <c r="Z425" s="3">
        <v>6.666666666666667</v>
      </c>
      <c r="AA425" s="2">
        <v>0</v>
      </c>
      <c r="AB425" s="2">
        <v>0</v>
      </c>
      <c r="AC425" s="3">
        <v>13.333333333333334</v>
      </c>
      <c r="AD425" s="2">
        <v>20</v>
      </c>
      <c r="AE425" s="3">
        <v>3.3333333333333335</v>
      </c>
      <c r="AF425" s="3">
        <v>6.4516129032258061</v>
      </c>
      <c r="AG425" s="2">
        <v>0</v>
      </c>
      <c r="AH425" s="2">
        <v>0</v>
      </c>
      <c r="AI425" s="3">
        <v>3.3333333333333335</v>
      </c>
      <c r="AJ425" s="3">
        <v>3.3333333333333335</v>
      </c>
      <c r="AK425" s="3">
        <v>13.333333333333334</v>
      </c>
      <c r="AL425" s="9"/>
      <c r="AM425" s="3">
        <v>1.6528925619834711</v>
      </c>
      <c r="AN425" s="2">
        <v>5</v>
      </c>
      <c r="AO425" s="3">
        <v>6.6298342541436464</v>
      </c>
      <c r="AP425" s="3">
        <v>2.3364485981308412</v>
      </c>
      <c r="AQ425" s="9"/>
      <c r="AR425" s="3">
        <v>3.9682539682539679</v>
      </c>
      <c r="AS425" s="3">
        <v>3.9783001808318263</v>
      </c>
      <c r="AT425" s="9"/>
    </row>
    <row r="426" spans="1:46" x14ac:dyDescent="0.2">
      <c r="A426" s="6" t="s">
        <v>260</v>
      </c>
      <c r="B426" s="7"/>
      <c r="C426" s="3">
        <v>6.666666666666667</v>
      </c>
      <c r="D426" s="3">
        <v>36.666666666666664</v>
      </c>
      <c r="E426" s="3">
        <v>3.3333333333333335</v>
      </c>
      <c r="F426" s="3">
        <v>13.333333333333334</v>
      </c>
      <c r="G426" s="3">
        <v>6.666666666666667</v>
      </c>
      <c r="H426" s="3">
        <v>3.3333333333333335</v>
      </c>
      <c r="I426" s="3">
        <v>16.666666666666664</v>
      </c>
      <c r="J426" s="3">
        <v>3.3333333333333335</v>
      </c>
      <c r="K426" s="2">
        <v>0</v>
      </c>
      <c r="L426" s="2">
        <v>10</v>
      </c>
      <c r="M426" s="3">
        <v>32.258064516129032</v>
      </c>
      <c r="N426" s="2">
        <v>0</v>
      </c>
      <c r="O426" s="3">
        <v>3.3333333333333335</v>
      </c>
      <c r="P426" s="3">
        <v>6.4516129032258061</v>
      </c>
      <c r="Q426" s="3">
        <v>12.903225806451612</v>
      </c>
      <c r="R426" s="2">
        <v>0</v>
      </c>
      <c r="S426" s="3">
        <v>38.70967741935484</v>
      </c>
      <c r="T426" s="2">
        <v>10</v>
      </c>
      <c r="U426" s="3">
        <v>32.142857142857146</v>
      </c>
      <c r="V426" s="3">
        <v>9.67741935483871</v>
      </c>
      <c r="W426" s="3">
        <v>3.4482758620689653</v>
      </c>
      <c r="X426" s="2">
        <v>0</v>
      </c>
      <c r="Y426" s="2">
        <v>0</v>
      </c>
      <c r="Z426" s="3">
        <v>3.3333333333333335</v>
      </c>
      <c r="AA426" s="2">
        <v>0</v>
      </c>
      <c r="AB426" s="3">
        <v>19.35483870967742</v>
      </c>
      <c r="AC426" s="2">
        <v>0</v>
      </c>
      <c r="AD426" s="3">
        <v>3.3333333333333335</v>
      </c>
      <c r="AE426" s="3">
        <v>3.3333333333333335</v>
      </c>
      <c r="AF426" s="3">
        <v>22.58064516129032</v>
      </c>
      <c r="AG426" s="3">
        <v>16.129032258064516</v>
      </c>
      <c r="AH426" s="2">
        <v>0</v>
      </c>
      <c r="AI426" s="2">
        <v>10</v>
      </c>
      <c r="AJ426" s="3">
        <v>6.666666666666667</v>
      </c>
      <c r="AK426" s="2">
        <v>10</v>
      </c>
      <c r="AL426" s="8"/>
      <c r="AM426" s="3">
        <v>21.900826446280991</v>
      </c>
      <c r="AN426" s="3">
        <v>4.7619047619047619</v>
      </c>
      <c r="AO426" s="3">
        <v>6.0773480662983426</v>
      </c>
      <c r="AP426" s="3">
        <v>9.3457943925233646</v>
      </c>
      <c r="AQ426" s="9"/>
      <c r="AR426" s="3">
        <v>9.9206349206349209</v>
      </c>
      <c r="AS426" s="3">
        <v>9.7649186256781189</v>
      </c>
      <c r="AT426" s="9"/>
    </row>
    <row r="427" spans="1:46" x14ac:dyDescent="0.2">
      <c r="A427" s="6" t="s">
        <v>261</v>
      </c>
      <c r="B427" s="7"/>
      <c r="C427" s="3">
        <v>13.333333333333334</v>
      </c>
      <c r="D427" s="3">
        <v>23.333333333333332</v>
      </c>
      <c r="E427" s="3">
        <v>16.666666666666664</v>
      </c>
      <c r="F427" s="3">
        <v>23.333333333333332</v>
      </c>
      <c r="G427" s="3">
        <v>16.666666666666664</v>
      </c>
      <c r="H427" s="2">
        <v>10</v>
      </c>
      <c r="I427" s="3">
        <v>16.666666666666664</v>
      </c>
      <c r="J427" s="3">
        <v>26.666666666666668</v>
      </c>
      <c r="K427" s="3">
        <v>63.333333333333329</v>
      </c>
      <c r="L427" s="3">
        <v>6.666666666666667</v>
      </c>
      <c r="M427" s="2">
        <v>0</v>
      </c>
      <c r="N427" s="3">
        <v>3.3333333333333335</v>
      </c>
      <c r="O427" s="3">
        <v>6.666666666666667</v>
      </c>
      <c r="P427" s="3">
        <v>3.225806451612903</v>
      </c>
      <c r="Q427" s="3">
        <v>6.4516129032258061</v>
      </c>
      <c r="R427" s="3">
        <v>6.666666666666667</v>
      </c>
      <c r="S427" s="3">
        <v>3.225806451612903</v>
      </c>
      <c r="T427" s="3">
        <v>16.666666666666664</v>
      </c>
      <c r="U427" s="3">
        <v>3.5714285714285712</v>
      </c>
      <c r="V427" s="3">
        <v>6.4516129032258061</v>
      </c>
      <c r="W427" s="3">
        <v>17.241379310344829</v>
      </c>
      <c r="X427" s="2">
        <v>20</v>
      </c>
      <c r="Y427" s="3">
        <v>3.3333333333333335</v>
      </c>
      <c r="Z427" s="2">
        <v>0</v>
      </c>
      <c r="AA427" s="3">
        <v>3.225806451612903</v>
      </c>
      <c r="AB427" s="2">
        <v>0</v>
      </c>
      <c r="AC427" s="2">
        <v>10</v>
      </c>
      <c r="AD427" s="2">
        <v>0</v>
      </c>
      <c r="AE427" s="2">
        <v>0</v>
      </c>
      <c r="AF427" s="3">
        <v>3.225806451612903</v>
      </c>
      <c r="AG427" s="3">
        <v>12.903225806451612</v>
      </c>
      <c r="AH427" s="2">
        <v>0</v>
      </c>
      <c r="AI427" s="3">
        <v>6.666666666666667</v>
      </c>
      <c r="AJ427" s="3">
        <v>6.666666666666667</v>
      </c>
      <c r="AK427" s="2">
        <v>10</v>
      </c>
      <c r="AL427" s="8"/>
      <c r="AM427" s="3">
        <v>7.8512396694214877</v>
      </c>
      <c r="AN427" s="3">
        <v>14.761904761904763</v>
      </c>
      <c r="AO427" s="3">
        <v>9.94475138121547</v>
      </c>
      <c r="AP427" s="3">
        <v>5.1401869158878499</v>
      </c>
      <c r="AQ427" s="9"/>
      <c r="AR427" s="3">
        <v>9.325396825396826</v>
      </c>
      <c r="AS427" s="3">
        <v>11.39240506329114</v>
      </c>
      <c r="AT427" s="9"/>
    </row>
    <row r="428" spans="1:46" x14ac:dyDescent="0.2">
      <c r="A428" s="6" t="s">
        <v>262</v>
      </c>
      <c r="B428" s="7"/>
      <c r="C428" s="2">
        <v>10</v>
      </c>
      <c r="D428" s="3">
        <v>23.333333333333332</v>
      </c>
      <c r="E428" s="2">
        <v>30</v>
      </c>
      <c r="F428" s="2">
        <v>60</v>
      </c>
      <c r="G428" s="3">
        <v>6.666666666666667</v>
      </c>
      <c r="H428" s="3">
        <v>3.3333333333333335</v>
      </c>
      <c r="I428" s="3">
        <v>3.3333333333333335</v>
      </c>
      <c r="J428" s="3">
        <v>6.666666666666667</v>
      </c>
      <c r="K428" s="3">
        <v>3.3333333333333335</v>
      </c>
      <c r="L428" s="2">
        <v>10</v>
      </c>
      <c r="M428" s="2">
        <v>0</v>
      </c>
      <c r="N428" s="3">
        <v>83.333333333333343</v>
      </c>
      <c r="O428" s="3">
        <v>83.333333333333343</v>
      </c>
      <c r="P428" s="3">
        <v>19.35483870967742</v>
      </c>
      <c r="Q428" s="3">
        <v>12.903225806451612</v>
      </c>
      <c r="R428" s="2">
        <v>70</v>
      </c>
      <c r="S428" s="2">
        <v>0</v>
      </c>
      <c r="T428" s="3">
        <v>26.666666666666668</v>
      </c>
      <c r="U428" s="3">
        <v>7.1428571428571423</v>
      </c>
      <c r="V428" s="3">
        <v>16.129032258064516</v>
      </c>
      <c r="W428" s="3">
        <v>34.482758620689658</v>
      </c>
      <c r="X428" s="2">
        <v>50</v>
      </c>
      <c r="Y428" s="3">
        <v>26.666666666666668</v>
      </c>
      <c r="Z428" s="2">
        <v>20</v>
      </c>
      <c r="AA428" s="3">
        <v>32.258064516129032</v>
      </c>
      <c r="AB428" s="2">
        <v>0</v>
      </c>
      <c r="AC428" s="3">
        <v>53.333333333333336</v>
      </c>
      <c r="AD428" s="3">
        <v>13.333333333333334</v>
      </c>
      <c r="AE428" s="3">
        <v>46.666666666666664</v>
      </c>
      <c r="AF428" s="3">
        <v>3.225806451612903</v>
      </c>
      <c r="AG428" s="3">
        <v>9.67741935483871</v>
      </c>
      <c r="AH428" s="3">
        <v>35.483870967741936</v>
      </c>
      <c r="AI428" s="3">
        <v>73.333333333333329</v>
      </c>
      <c r="AJ428" s="3">
        <v>76.666666666666671</v>
      </c>
      <c r="AK428" s="3">
        <v>43.333333333333336</v>
      </c>
      <c r="AL428" s="9"/>
      <c r="AM428" s="3">
        <v>9.9173553719008272</v>
      </c>
      <c r="AN428" s="3">
        <v>33.333333333333329</v>
      </c>
      <c r="AO428" s="3">
        <v>51.933701657458563</v>
      </c>
      <c r="AP428" s="3">
        <v>19.158878504672895</v>
      </c>
      <c r="AQ428" s="9"/>
      <c r="AR428" s="3">
        <v>28.174603174603174</v>
      </c>
      <c r="AS428" s="3">
        <v>28.390596745027125</v>
      </c>
      <c r="AT428" s="9"/>
    </row>
    <row r="429" spans="1:46" x14ac:dyDescent="0.2">
      <c r="A429" s="6" t="s">
        <v>263</v>
      </c>
      <c r="B429" s="7"/>
      <c r="C429" s="3">
        <v>26.666666666666668</v>
      </c>
      <c r="D429" s="3">
        <v>3.3333333333333335</v>
      </c>
      <c r="E429" s="2">
        <v>10</v>
      </c>
      <c r="F429" s="2">
        <v>0</v>
      </c>
      <c r="G429" s="3">
        <v>26.666666666666668</v>
      </c>
      <c r="H429" s="2">
        <v>10</v>
      </c>
      <c r="I429" s="3">
        <v>6.666666666666667</v>
      </c>
      <c r="J429" s="3">
        <v>36.666666666666664</v>
      </c>
      <c r="K429" s="2">
        <v>10</v>
      </c>
      <c r="L429" s="3">
        <v>16.666666666666664</v>
      </c>
      <c r="M429" s="3">
        <v>22.58064516129032</v>
      </c>
      <c r="N429" s="3">
        <v>3.3333333333333335</v>
      </c>
      <c r="O429" s="2">
        <v>0</v>
      </c>
      <c r="P429" s="3">
        <v>16.129032258064516</v>
      </c>
      <c r="Q429" s="3">
        <v>19.35483870967742</v>
      </c>
      <c r="R429" s="2">
        <v>0</v>
      </c>
      <c r="S429" s="3">
        <v>25.806451612903224</v>
      </c>
      <c r="T429" s="3">
        <v>6.666666666666667</v>
      </c>
      <c r="U429" s="3">
        <v>21.428571428571427</v>
      </c>
      <c r="V429" s="3">
        <v>9.67741935483871</v>
      </c>
      <c r="W429" s="3">
        <v>17.241379310344829</v>
      </c>
      <c r="X429" s="2">
        <v>0</v>
      </c>
      <c r="Y429" s="2">
        <v>0</v>
      </c>
      <c r="Z429" s="2">
        <v>0</v>
      </c>
      <c r="AA429" s="3">
        <v>35.483870967741936</v>
      </c>
      <c r="AB429" s="3">
        <v>6.4516129032258061</v>
      </c>
      <c r="AC429" s="2">
        <v>0</v>
      </c>
      <c r="AD429" s="2">
        <v>0</v>
      </c>
      <c r="AE429" s="3">
        <v>16.666666666666664</v>
      </c>
      <c r="AF429" s="3">
        <v>16.129032258064516</v>
      </c>
      <c r="AG429" s="3">
        <v>38.70967741935484</v>
      </c>
      <c r="AH429" s="3">
        <v>19.35483870967742</v>
      </c>
      <c r="AI429" s="3">
        <v>6.666666666666667</v>
      </c>
      <c r="AJ429" s="3">
        <v>6.666666666666667</v>
      </c>
      <c r="AK429" s="3">
        <v>6.666666666666667</v>
      </c>
      <c r="AL429" s="9"/>
      <c r="AM429" s="3">
        <v>19.008264462809919</v>
      </c>
      <c r="AN429" s="3">
        <v>9.0476190476190474</v>
      </c>
      <c r="AO429" s="3">
        <v>4.972375690607735</v>
      </c>
      <c r="AP429" s="3">
        <v>19.158878504672895</v>
      </c>
      <c r="AQ429" s="9"/>
      <c r="AR429" s="3">
        <v>13.492063492063492</v>
      </c>
      <c r="AS429" s="3">
        <v>11.934900542495479</v>
      </c>
      <c r="AT429" s="9"/>
    </row>
    <row r="430" spans="1:46" x14ac:dyDescent="0.2">
      <c r="A430" s="6" t="s">
        <v>264</v>
      </c>
      <c r="B430" s="7"/>
      <c r="C430" s="2">
        <v>10</v>
      </c>
      <c r="D430" s="3">
        <v>3.3333333333333335</v>
      </c>
      <c r="E430" s="2">
        <v>40</v>
      </c>
      <c r="F430" s="2">
        <v>0</v>
      </c>
      <c r="G430" s="3">
        <v>13.333333333333334</v>
      </c>
      <c r="H430" s="3">
        <v>73.333333333333329</v>
      </c>
      <c r="I430" s="3">
        <v>26.666666666666668</v>
      </c>
      <c r="J430" s="3">
        <v>23.333333333333332</v>
      </c>
      <c r="K430" s="2">
        <v>20</v>
      </c>
      <c r="L430" s="3">
        <v>3.3333333333333335</v>
      </c>
      <c r="M430" s="2">
        <v>0</v>
      </c>
      <c r="N430" s="2">
        <v>0</v>
      </c>
      <c r="O430" s="2">
        <v>0</v>
      </c>
      <c r="P430" s="3">
        <v>3.225806451612903</v>
      </c>
      <c r="Q430" s="3">
        <v>6.4516129032258061</v>
      </c>
      <c r="R430" s="2">
        <v>0</v>
      </c>
      <c r="S430" s="3">
        <v>6.4516129032258061</v>
      </c>
      <c r="T430" s="2">
        <v>0</v>
      </c>
      <c r="U430" s="3">
        <v>10.714285714285714</v>
      </c>
      <c r="V430" s="2">
        <v>0</v>
      </c>
      <c r="W430" s="3">
        <v>10.344827586206897</v>
      </c>
      <c r="X430" s="2">
        <v>0</v>
      </c>
      <c r="Y430" s="2">
        <v>10</v>
      </c>
      <c r="Z430" s="2">
        <v>0</v>
      </c>
      <c r="AA430" s="3">
        <v>6.4516129032258061</v>
      </c>
      <c r="AB430" s="3">
        <v>3.225806451612903</v>
      </c>
      <c r="AC430" s="2">
        <v>0</v>
      </c>
      <c r="AD430" s="2">
        <v>0</v>
      </c>
      <c r="AE430" s="2">
        <v>30</v>
      </c>
      <c r="AF430" s="3">
        <v>12.903225806451612</v>
      </c>
      <c r="AG430" s="3">
        <v>3.225806451612903</v>
      </c>
      <c r="AH430" s="3">
        <v>25.806451612903224</v>
      </c>
      <c r="AI430" s="2">
        <v>0</v>
      </c>
      <c r="AJ430" s="2">
        <v>0</v>
      </c>
      <c r="AK430" s="3">
        <v>6.666666666666667</v>
      </c>
      <c r="AL430" s="9"/>
      <c r="AM430" s="3">
        <v>5.785123966942149</v>
      </c>
      <c r="AN430" s="3">
        <v>16.666666666666664</v>
      </c>
      <c r="AO430" s="3">
        <v>1.1049723756906076</v>
      </c>
      <c r="AP430" s="3">
        <v>8.8785046728971952</v>
      </c>
      <c r="AQ430" s="9"/>
      <c r="AR430" s="3">
        <v>10.515873015873016</v>
      </c>
      <c r="AS430" s="3">
        <v>9.4032549728752262</v>
      </c>
      <c r="AT430" s="9"/>
    </row>
    <row r="431" spans="1:46" x14ac:dyDescent="0.2">
      <c r="A431" s="6" t="s">
        <v>265</v>
      </c>
      <c r="B431" s="7"/>
      <c r="C431" s="3">
        <v>3.3333333333333335</v>
      </c>
      <c r="D431" s="3">
        <v>3.3333333333333335</v>
      </c>
      <c r="E431" s="2">
        <v>0</v>
      </c>
      <c r="F431" s="2">
        <v>0</v>
      </c>
      <c r="G431" s="3">
        <v>23.333333333333332</v>
      </c>
      <c r="H431" s="2">
        <v>0</v>
      </c>
      <c r="I431" s="3">
        <v>3.3333333333333335</v>
      </c>
      <c r="J431" s="2">
        <v>0</v>
      </c>
      <c r="K431" s="2">
        <v>0</v>
      </c>
      <c r="L431" s="2">
        <v>40</v>
      </c>
      <c r="M431" s="3">
        <v>19.35483870967742</v>
      </c>
      <c r="N431" s="2">
        <v>0</v>
      </c>
      <c r="O431" s="2">
        <v>0</v>
      </c>
      <c r="P431" s="3">
        <v>29.032258064516132</v>
      </c>
      <c r="Q431" s="3">
        <v>25.806451612903224</v>
      </c>
      <c r="R431" s="2">
        <v>0</v>
      </c>
      <c r="S431" s="3">
        <v>19.35483870967742</v>
      </c>
      <c r="T431" s="2">
        <v>20</v>
      </c>
      <c r="U431" s="3">
        <v>21.428571428571427</v>
      </c>
      <c r="V431" s="3">
        <v>51.612903225806448</v>
      </c>
      <c r="W431" s="3">
        <v>13.793103448275861</v>
      </c>
      <c r="X431" s="2">
        <v>0</v>
      </c>
      <c r="Y431" s="2">
        <v>0</v>
      </c>
      <c r="Z431" s="2">
        <v>0</v>
      </c>
      <c r="AA431" s="3">
        <v>22.58064516129032</v>
      </c>
      <c r="AB431" s="3">
        <v>64.516129032258064</v>
      </c>
      <c r="AC431" s="2">
        <v>0</v>
      </c>
      <c r="AD431" s="2">
        <v>0</v>
      </c>
      <c r="AE431" s="2">
        <v>0</v>
      </c>
      <c r="AF431" s="3">
        <v>19.35483870967742</v>
      </c>
      <c r="AG431" s="3">
        <v>9.67741935483871</v>
      </c>
      <c r="AH431" s="3">
        <v>19.35483870967742</v>
      </c>
      <c r="AI431" s="2">
        <v>0</v>
      </c>
      <c r="AJ431" s="2">
        <v>0</v>
      </c>
      <c r="AK431" s="2">
        <v>0</v>
      </c>
      <c r="AL431" s="8"/>
      <c r="AM431" s="3">
        <v>22.727272727272727</v>
      </c>
      <c r="AN431" s="3">
        <v>1.9047619047619049</v>
      </c>
      <c r="AO431" s="3">
        <v>8.8397790055248606</v>
      </c>
      <c r="AP431" s="3">
        <v>21.495327102803738</v>
      </c>
      <c r="AQ431" s="9"/>
      <c r="AR431" s="3">
        <v>11.111111111111111</v>
      </c>
      <c r="AS431" s="3">
        <v>12.477396021699819</v>
      </c>
      <c r="AT431" s="9"/>
    </row>
    <row r="432" spans="1:46" x14ac:dyDescent="0.2">
      <c r="A432" s="6" t="s">
        <v>217</v>
      </c>
      <c r="B432" s="7"/>
      <c r="C432" s="3">
        <v>5.8</v>
      </c>
      <c r="D432" s="3">
        <v>5.9666666666666659</v>
      </c>
      <c r="E432" s="3">
        <v>7.6666666666666661</v>
      </c>
      <c r="F432" s="3">
        <v>6.4</v>
      </c>
      <c r="G432" s="3">
        <v>7.6</v>
      </c>
      <c r="H432" s="3">
        <v>8.4</v>
      </c>
      <c r="I432" s="3">
        <v>6.1</v>
      </c>
      <c r="J432" s="3">
        <v>7.3333333333333339</v>
      </c>
      <c r="K432" s="3">
        <v>6.7666666666666657</v>
      </c>
      <c r="L432" s="3">
        <v>7.6</v>
      </c>
      <c r="M432" s="3">
        <v>5.9032258064516121</v>
      </c>
      <c r="N432" s="3">
        <v>6.6</v>
      </c>
      <c r="O432" s="3">
        <v>6.6333333333333337</v>
      </c>
      <c r="P432" s="3">
        <v>6.8387096774193559</v>
      </c>
      <c r="Q432" s="3">
        <v>7.0322580645161281</v>
      </c>
      <c r="R432" s="3">
        <v>5.9</v>
      </c>
      <c r="S432" s="3">
        <v>6.8387096774193541</v>
      </c>
      <c r="T432" s="3">
        <v>6.333333333333333</v>
      </c>
      <c r="U432" s="3">
        <v>7.2142857142857135</v>
      </c>
      <c r="V432" s="3">
        <v>8.0322580645161281</v>
      </c>
      <c r="W432" s="3">
        <v>7.4482758620689662</v>
      </c>
      <c r="X432" s="3">
        <v>5.5</v>
      </c>
      <c r="Y432" s="3">
        <v>4.666666666666667</v>
      </c>
      <c r="Z432" s="3">
        <v>3.4</v>
      </c>
      <c r="AA432" s="3">
        <v>8.129032258064516</v>
      </c>
      <c r="AB432" s="3">
        <v>8.3548387096774182</v>
      </c>
      <c r="AC432" s="3">
        <v>5.4333333333333336</v>
      </c>
      <c r="AD432" s="3">
        <v>3.2333333333333334</v>
      </c>
      <c r="AE432" s="3">
        <v>7.6</v>
      </c>
      <c r="AF432" s="3">
        <v>6.419354838709677</v>
      </c>
      <c r="AG432" s="3">
        <v>6.7096774193548381</v>
      </c>
      <c r="AH432" s="3">
        <v>8.2903225806451601</v>
      </c>
      <c r="AI432" s="3">
        <v>6.7</v>
      </c>
      <c r="AJ432" s="3">
        <v>6.7666666666666675</v>
      </c>
      <c r="AK432" s="3">
        <v>6.0666666666666664</v>
      </c>
      <c r="AL432" s="9"/>
      <c r="AM432" s="3">
        <v>6.8677685950413228</v>
      </c>
      <c r="AN432" s="3">
        <v>6.3880952380952376</v>
      </c>
      <c r="AO432" s="3">
        <v>6.4254143646408837</v>
      </c>
      <c r="AP432" s="3">
        <v>6.9766355140186915</v>
      </c>
      <c r="AQ432" s="9"/>
      <c r="AR432" s="3">
        <v>6.6170634920634921</v>
      </c>
      <c r="AS432" s="3">
        <v>6.6292947558770337</v>
      </c>
      <c r="AT432" s="9"/>
    </row>
    <row r="433" spans="1:46" x14ac:dyDescent="0.2">
      <c r="A433" s="10" t="s">
        <v>0</v>
      </c>
      <c r="B433" s="7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</row>
    <row r="434" spans="1:46" x14ac:dyDescent="0.2">
      <c r="A434" s="6" t="s">
        <v>256</v>
      </c>
      <c r="B434" s="7"/>
      <c r="C434" s="3">
        <v>13.333333333333334</v>
      </c>
      <c r="D434" s="2">
        <v>0</v>
      </c>
      <c r="E434" s="2">
        <v>0</v>
      </c>
      <c r="F434" s="2">
        <v>0</v>
      </c>
      <c r="G434" s="3">
        <v>6.666666666666667</v>
      </c>
      <c r="H434" s="2">
        <v>0</v>
      </c>
      <c r="I434" s="2">
        <v>0</v>
      </c>
      <c r="J434" s="2">
        <v>0</v>
      </c>
      <c r="K434" s="2">
        <v>0</v>
      </c>
      <c r="L434" s="3">
        <v>23.333333333333332</v>
      </c>
      <c r="M434" s="3">
        <v>32.258064516129032</v>
      </c>
      <c r="N434" s="2">
        <v>0</v>
      </c>
      <c r="O434" s="2">
        <v>0</v>
      </c>
      <c r="P434" s="3">
        <v>22.58064516129032</v>
      </c>
      <c r="Q434" s="3">
        <v>9.67741935483871</v>
      </c>
      <c r="R434" s="3">
        <v>3.3333333333333335</v>
      </c>
      <c r="S434" s="3">
        <v>6.4516129032258061</v>
      </c>
      <c r="T434" s="2">
        <v>10</v>
      </c>
      <c r="U434" s="3">
        <v>3.8461538461538463</v>
      </c>
      <c r="V434" s="3">
        <v>9.67741935483871</v>
      </c>
      <c r="W434" s="2">
        <v>0</v>
      </c>
      <c r="X434" s="2">
        <v>0</v>
      </c>
      <c r="Y434" s="3">
        <v>6.666666666666667</v>
      </c>
      <c r="Z434" s="2">
        <v>10</v>
      </c>
      <c r="AA434" s="2">
        <v>0</v>
      </c>
      <c r="AB434" s="3">
        <v>6.4516129032258061</v>
      </c>
      <c r="AC434" s="3">
        <v>6.666666666666667</v>
      </c>
      <c r="AD434" s="3">
        <v>6.666666666666667</v>
      </c>
      <c r="AE434" s="2">
        <v>0</v>
      </c>
      <c r="AF434" s="3">
        <v>22.58064516129032</v>
      </c>
      <c r="AG434" s="3">
        <v>9.67741935483871</v>
      </c>
      <c r="AH434" s="2">
        <v>0</v>
      </c>
      <c r="AI434" s="2">
        <v>0</v>
      </c>
      <c r="AJ434" s="2">
        <v>0</v>
      </c>
      <c r="AK434" s="2">
        <v>0</v>
      </c>
      <c r="AL434" s="8"/>
      <c r="AM434" s="3">
        <v>13.333333333333334</v>
      </c>
      <c r="AN434" s="3">
        <v>2.8571428571428572</v>
      </c>
      <c r="AO434" s="3">
        <v>2.7624309392265194</v>
      </c>
      <c r="AP434" s="3">
        <v>7.009345794392523</v>
      </c>
      <c r="AQ434" s="9"/>
      <c r="AR434" s="3">
        <v>5.7654075546719685</v>
      </c>
      <c r="AS434" s="3">
        <v>6.3405797101449277</v>
      </c>
      <c r="AT434" s="9"/>
    </row>
    <row r="435" spans="1:46" x14ac:dyDescent="0.2">
      <c r="A435" s="6" t="s">
        <v>257</v>
      </c>
      <c r="B435" s="7"/>
      <c r="C435" s="2">
        <v>10</v>
      </c>
      <c r="D435" s="3">
        <v>3.3333333333333335</v>
      </c>
      <c r="E435" s="2">
        <v>0</v>
      </c>
      <c r="F435" s="2">
        <v>0</v>
      </c>
      <c r="G435" s="3">
        <v>13.333333333333334</v>
      </c>
      <c r="H435" s="2">
        <v>0</v>
      </c>
      <c r="I435" s="3">
        <v>3.3333333333333335</v>
      </c>
      <c r="J435" s="2">
        <v>0</v>
      </c>
      <c r="K435" s="2">
        <v>0</v>
      </c>
      <c r="L435" s="2">
        <v>10</v>
      </c>
      <c r="M435" s="3">
        <v>58.064516129032263</v>
      </c>
      <c r="N435" s="2">
        <v>0</v>
      </c>
      <c r="O435" s="2">
        <v>0</v>
      </c>
      <c r="P435" s="3">
        <v>22.58064516129032</v>
      </c>
      <c r="Q435" s="3">
        <v>29.032258064516132</v>
      </c>
      <c r="R435" s="3">
        <v>23.333333333333332</v>
      </c>
      <c r="S435" s="3">
        <v>45.161290322580641</v>
      </c>
      <c r="T435" s="3">
        <v>23.333333333333332</v>
      </c>
      <c r="U435" s="3">
        <v>30.76923076923077</v>
      </c>
      <c r="V435" s="3">
        <v>22.58064516129032</v>
      </c>
      <c r="W435" s="2">
        <v>0</v>
      </c>
      <c r="X435" s="2">
        <v>30</v>
      </c>
      <c r="Y435" s="3">
        <v>53.333333333333336</v>
      </c>
      <c r="Z435" s="3">
        <v>46.666666666666664</v>
      </c>
      <c r="AA435" s="2">
        <v>0</v>
      </c>
      <c r="AB435" s="3">
        <v>64.516129032258064</v>
      </c>
      <c r="AC435" s="3">
        <v>56.666666666666664</v>
      </c>
      <c r="AD435" s="2">
        <v>50</v>
      </c>
      <c r="AE435" s="2">
        <v>0</v>
      </c>
      <c r="AF435" s="2">
        <v>0</v>
      </c>
      <c r="AG435" s="2">
        <v>0</v>
      </c>
      <c r="AH435" s="2">
        <v>0</v>
      </c>
      <c r="AI435" s="2">
        <v>0</v>
      </c>
      <c r="AJ435" s="2">
        <v>0</v>
      </c>
      <c r="AK435" s="3">
        <v>16.666666666666664</v>
      </c>
      <c r="AL435" s="9"/>
      <c r="AM435" s="3">
        <v>26.666666666666668</v>
      </c>
      <c r="AN435" s="3">
        <v>11.666666666666666</v>
      </c>
      <c r="AO435" s="3">
        <v>20.994475138121548</v>
      </c>
      <c r="AP435" s="3">
        <v>15.887850467289718</v>
      </c>
      <c r="AQ435" s="9"/>
      <c r="AR435" s="3">
        <v>19.483101391650099</v>
      </c>
      <c r="AS435" s="3">
        <v>15.760869565217392</v>
      </c>
      <c r="AT435" s="9"/>
    </row>
    <row r="436" spans="1:46" x14ac:dyDescent="0.2">
      <c r="A436" s="6" t="s">
        <v>258</v>
      </c>
      <c r="B436" s="7"/>
      <c r="C436" s="3">
        <v>3.3333333333333335</v>
      </c>
      <c r="D436" s="3">
        <v>6.666666666666667</v>
      </c>
      <c r="E436" s="2">
        <v>0</v>
      </c>
      <c r="F436" s="3">
        <v>3.3333333333333335</v>
      </c>
      <c r="G436" s="2">
        <v>0</v>
      </c>
      <c r="H436" s="2">
        <v>0</v>
      </c>
      <c r="I436" s="3">
        <v>6.666666666666667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3">
        <v>9.67741935483871</v>
      </c>
      <c r="T436" s="3">
        <v>6.666666666666667</v>
      </c>
      <c r="U436" s="3">
        <v>7.6923076923076925</v>
      </c>
      <c r="V436" s="2">
        <v>0</v>
      </c>
      <c r="W436" s="2">
        <v>0</v>
      </c>
      <c r="X436" s="3">
        <v>3.3333333333333335</v>
      </c>
      <c r="Y436" s="2">
        <v>10</v>
      </c>
      <c r="Z436" s="3">
        <v>23.333333333333332</v>
      </c>
      <c r="AA436" s="2">
        <v>0</v>
      </c>
      <c r="AB436" s="3">
        <v>22.58064516129032</v>
      </c>
      <c r="AC436" s="2">
        <v>10</v>
      </c>
      <c r="AD436" s="3">
        <v>13.333333333333334</v>
      </c>
      <c r="AE436" s="2">
        <v>0</v>
      </c>
      <c r="AF436" s="3">
        <v>3.225806451612903</v>
      </c>
      <c r="AG436" s="2">
        <v>0</v>
      </c>
      <c r="AH436" s="2">
        <v>0</v>
      </c>
      <c r="AI436" s="2">
        <v>0</v>
      </c>
      <c r="AJ436" s="2">
        <v>0</v>
      </c>
      <c r="AK436" s="3">
        <v>3.3333333333333335</v>
      </c>
      <c r="AL436" s="9"/>
      <c r="AM436" s="3">
        <v>2.9166666666666665</v>
      </c>
      <c r="AN436" s="3">
        <v>3.0952380952380953</v>
      </c>
      <c r="AO436" s="3">
        <v>2.7624309392265194</v>
      </c>
      <c r="AP436" s="3">
        <v>7.009345794392523</v>
      </c>
      <c r="AQ436" s="9"/>
      <c r="AR436" s="3">
        <v>3.5785288270377733</v>
      </c>
      <c r="AS436" s="3">
        <v>3.9855072463768111</v>
      </c>
      <c r="AT436" s="9"/>
    </row>
    <row r="437" spans="1:46" x14ac:dyDescent="0.2">
      <c r="A437" s="6" t="s">
        <v>259</v>
      </c>
      <c r="B437" s="7"/>
      <c r="C437" s="3">
        <v>6.666666666666667</v>
      </c>
      <c r="D437" s="3">
        <v>16.666666666666664</v>
      </c>
      <c r="E437" s="3">
        <v>26.666666666666668</v>
      </c>
      <c r="F437" s="3">
        <v>3.3333333333333335</v>
      </c>
      <c r="G437" s="2">
        <v>0</v>
      </c>
      <c r="H437" s="3">
        <v>3.3333333333333335</v>
      </c>
      <c r="I437" s="2">
        <v>20</v>
      </c>
      <c r="J437" s="3">
        <v>3.3333333333333335</v>
      </c>
      <c r="K437" s="2">
        <v>30</v>
      </c>
      <c r="L437" s="3">
        <v>3.3333333333333335</v>
      </c>
      <c r="M437" s="2">
        <v>0</v>
      </c>
      <c r="N437" s="3">
        <v>6.666666666666667</v>
      </c>
      <c r="O437" s="2">
        <v>10</v>
      </c>
      <c r="P437" s="2">
        <v>0</v>
      </c>
      <c r="Q437" s="2">
        <v>0</v>
      </c>
      <c r="R437" s="3">
        <v>13.333333333333334</v>
      </c>
      <c r="S437" s="2">
        <v>0</v>
      </c>
      <c r="T437" s="2">
        <v>0</v>
      </c>
      <c r="U437" s="2">
        <v>0</v>
      </c>
      <c r="V437" s="2">
        <v>0</v>
      </c>
      <c r="W437" s="3">
        <v>3.4482758620689653</v>
      </c>
      <c r="X437" s="3">
        <v>16.666666666666664</v>
      </c>
      <c r="Y437" s="3">
        <v>6.666666666666667</v>
      </c>
      <c r="Z437" s="3">
        <v>16.666666666666664</v>
      </c>
      <c r="AA437" s="2">
        <v>0</v>
      </c>
      <c r="AB437" s="2">
        <v>0</v>
      </c>
      <c r="AC437" s="2">
        <v>10</v>
      </c>
      <c r="AD437" s="2">
        <v>10</v>
      </c>
      <c r="AE437" s="2">
        <v>0</v>
      </c>
      <c r="AF437" s="3">
        <v>6.4516129032258061</v>
      </c>
      <c r="AG437" s="2">
        <v>0</v>
      </c>
      <c r="AH437" s="2">
        <v>0</v>
      </c>
      <c r="AI437" s="3">
        <v>3.3333333333333335</v>
      </c>
      <c r="AJ437" s="2">
        <v>0</v>
      </c>
      <c r="AK437" s="2">
        <v>0</v>
      </c>
      <c r="AL437" s="8"/>
      <c r="AM437" s="3">
        <v>2.5</v>
      </c>
      <c r="AN437" s="2">
        <v>10</v>
      </c>
      <c r="AO437" s="3">
        <v>4.972375690607735</v>
      </c>
      <c r="AP437" s="3">
        <v>3.7383177570093453</v>
      </c>
      <c r="AQ437" s="9"/>
      <c r="AR437" s="3">
        <v>7.3558648111332001</v>
      </c>
      <c r="AS437" s="3">
        <v>5.0724637681159424</v>
      </c>
      <c r="AT437" s="9"/>
    </row>
    <row r="438" spans="1:46" x14ac:dyDescent="0.2">
      <c r="A438" s="6" t="s">
        <v>260</v>
      </c>
      <c r="B438" s="7"/>
      <c r="C438" s="3">
        <v>6.666666666666667</v>
      </c>
      <c r="D438" s="3">
        <v>16.666666666666664</v>
      </c>
      <c r="E438" s="2">
        <v>0</v>
      </c>
      <c r="F438" s="3">
        <v>36.666666666666664</v>
      </c>
      <c r="G438" s="3">
        <v>13.333333333333334</v>
      </c>
      <c r="H438" s="2">
        <v>0</v>
      </c>
      <c r="I438" s="2">
        <v>10</v>
      </c>
      <c r="J438" s="2">
        <v>0</v>
      </c>
      <c r="K438" s="2">
        <v>0</v>
      </c>
      <c r="L438" s="2">
        <v>10</v>
      </c>
      <c r="M438" s="3">
        <v>6.4516129032258061</v>
      </c>
      <c r="N438" s="2">
        <v>10</v>
      </c>
      <c r="O438" s="3">
        <v>23.333333333333332</v>
      </c>
      <c r="P438" s="3">
        <v>6.4516129032258061</v>
      </c>
      <c r="Q438" s="3">
        <v>12.903225806451612</v>
      </c>
      <c r="R438" s="3">
        <v>16.666666666666664</v>
      </c>
      <c r="S438" s="2">
        <v>0</v>
      </c>
      <c r="T438" s="3">
        <v>13.333333333333334</v>
      </c>
      <c r="U438" s="3">
        <v>11.538461538461538</v>
      </c>
      <c r="V438" s="2">
        <v>0</v>
      </c>
      <c r="W438" s="3">
        <v>13.793103448275861</v>
      </c>
      <c r="X438" s="3">
        <v>3.3333333333333335</v>
      </c>
      <c r="Y438" s="2">
        <v>0</v>
      </c>
      <c r="Z438" s="2">
        <v>0</v>
      </c>
      <c r="AA438" s="2">
        <v>0</v>
      </c>
      <c r="AB438" s="3">
        <v>3.225806451612903</v>
      </c>
      <c r="AC438" s="3">
        <v>6.666666666666667</v>
      </c>
      <c r="AD438" s="3">
        <v>3.3333333333333335</v>
      </c>
      <c r="AE438" s="2">
        <v>10</v>
      </c>
      <c r="AF438" s="3">
        <v>29.032258064516132</v>
      </c>
      <c r="AG438" s="3">
        <v>9.67741935483871</v>
      </c>
      <c r="AH438" s="2">
        <v>0</v>
      </c>
      <c r="AI438" s="3">
        <v>16.666666666666664</v>
      </c>
      <c r="AJ438" s="3">
        <v>43.333333333333336</v>
      </c>
      <c r="AK438" s="3">
        <v>26.666666666666668</v>
      </c>
      <c r="AL438" s="9"/>
      <c r="AM438" s="3">
        <v>9.5833333333333339</v>
      </c>
      <c r="AN438" s="3">
        <v>9.2857142857142865</v>
      </c>
      <c r="AO438" s="3">
        <v>16.022099447513813</v>
      </c>
      <c r="AP438" s="3">
        <v>7.9439252336448591</v>
      </c>
      <c r="AQ438" s="9"/>
      <c r="AR438" s="3">
        <v>10.934393638170974</v>
      </c>
      <c r="AS438" s="3">
        <v>9.6014492753623184</v>
      </c>
      <c r="AT438" s="9"/>
    </row>
    <row r="439" spans="1:46" x14ac:dyDescent="0.2">
      <c r="A439" s="6" t="s">
        <v>261</v>
      </c>
      <c r="B439" s="7"/>
      <c r="C439" s="2">
        <v>10</v>
      </c>
      <c r="D439" s="3">
        <v>13.333333333333334</v>
      </c>
      <c r="E439" s="2">
        <v>0</v>
      </c>
      <c r="F439" s="3">
        <v>36.666666666666664</v>
      </c>
      <c r="G439" s="2">
        <v>20</v>
      </c>
      <c r="H439" s="2">
        <v>30</v>
      </c>
      <c r="I439" s="3">
        <v>16.666666666666664</v>
      </c>
      <c r="J439" s="3">
        <v>16.666666666666664</v>
      </c>
      <c r="K439" s="3">
        <v>23.333333333333332</v>
      </c>
      <c r="L439" s="2">
        <v>10</v>
      </c>
      <c r="M439" s="2">
        <v>0</v>
      </c>
      <c r="N439" s="2">
        <v>70</v>
      </c>
      <c r="O439" s="3">
        <v>46.666666666666664</v>
      </c>
      <c r="P439" s="3">
        <v>6.4516129032258061</v>
      </c>
      <c r="Q439" s="3">
        <v>9.67741935483871</v>
      </c>
      <c r="R439" s="3">
        <v>43.333333333333336</v>
      </c>
      <c r="S439" s="2">
        <v>0</v>
      </c>
      <c r="T439" s="2">
        <v>10</v>
      </c>
      <c r="U439" s="3">
        <v>19.230769230769234</v>
      </c>
      <c r="V439" s="3">
        <v>3.225806451612903</v>
      </c>
      <c r="W439" s="3">
        <v>24.137931034482758</v>
      </c>
      <c r="X439" s="2">
        <v>30</v>
      </c>
      <c r="Y439" s="3">
        <v>6.666666666666667</v>
      </c>
      <c r="Z439" s="3">
        <v>3.3333333333333335</v>
      </c>
      <c r="AA439" s="3">
        <v>22.58064516129032</v>
      </c>
      <c r="AB439" s="2">
        <v>0</v>
      </c>
      <c r="AC439" s="3">
        <v>6.666666666666667</v>
      </c>
      <c r="AD439" s="3">
        <v>16.666666666666664</v>
      </c>
      <c r="AE439" s="3">
        <v>23.333333333333332</v>
      </c>
      <c r="AF439" s="2">
        <v>0</v>
      </c>
      <c r="AG439" s="3">
        <v>6.4516129032258061</v>
      </c>
      <c r="AH439" s="3">
        <v>9.67741935483871</v>
      </c>
      <c r="AI439" s="2">
        <v>40</v>
      </c>
      <c r="AJ439" s="3">
        <v>16.666666666666664</v>
      </c>
      <c r="AK439" s="3">
        <v>16.666666666666664</v>
      </c>
      <c r="AL439" s="9"/>
      <c r="AM439" s="3">
        <v>9.5833333333333339</v>
      </c>
      <c r="AN439" s="2">
        <v>25</v>
      </c>
      <c r="AO439" s="3">
        <v>18.784530386740332</v>
      </c>
      <c r="AP439" s="3">
        <v>9.3457943925233646</v>
      </c>
      <c r="AQ439" s="9"/>
      <c r="AR439" s="3">
        <v>12.922465208747516</v>
      </c>
      <c r="AS439" s="3">
        <v>21.195652173913043</v>
      </c>
      <c r="AT439" s="9"/>
    </row>
    <row r="440" spans="1:46" x14ac:dyDescent="0.2">
      <c r="A440" s="6" t="s">
        <v>262</v>
      </c>
      <c r="B440" s="7"/>
      <c r="C440" s="3">
        <v>6.666666666666667</v>
      </c>
      <c r="D440" s="2">
        <v>20</v>
      </c>
      <c r="E440" s="2">
        <v>40</v>
      </c>
      <c r="F440" s="3">
        <v>6.666666666666667</v>
      </c>
      <c r="G440" s="3">
        <v>3.3333333333333335</v>
      </c>
      <c r="H440" s="2">
        <v>60</v>
      </c>
      <c r="I440" s="3">
        <v>6.666666666666667</v>
      </c>
      <c r="J440" s="2">
        <v>60</v>
      </c>
      <c r="K440" s="3">
        <v>6.666666666666667</v>
      </c>
      <c r="L440" s="2">
        <v>10</v>
      </c>
      <c r="M440" s="2">
        <v>0</v>
      </c>
      <c r="N440" s="2">
        <v>10</v>
      </c>
      <c r="O440" s="2">
        <v>20</v>
      </c>
      <c r="P440" s="3">
        <v>9.67741935483871</v>
      </c>
      <c r="Q440" s="3">
        <v>6.4516129032258061</v>
      </c>
      <c r="R440" s="2">
        <v>0</v>
      </c>
      <c r="S440" s="2">
        <v>0</v>
      </c>
      <c r="T440" s="3">
        <v>23.333333333333332</v>
      </c>
      <c r="U440" s="2">
        <v>0</v>
      </c>
      <c r="V440" s="3">
        <v>9.67741935483871</v>
      </c>
      <c r="W440" s="3">
        <v>27.586206896551722</v>
      </c>
      <c r="X440" s="3">
        <v>13.333333333333334</v>
      </c>
      <c r="Y440" s="3">
        <v>13.333333333333334</v>
      </c>
      <c r="Z440" s="2">
        <v>0</v>
      </c>
      <c r="AA440" s="3">
        <v>29.032258064516132</v>
      </c>
      <c r="AB440" s="2">
        <v>0</v>
      </c>
      <c r="AC440" s="3">
        <v>3.3333333333333335</v>
      </c>
      <c r="AD440" s="2">
        <v>0</v>
      </c>
      <c r="AE440" s="3">
        <v>13.333333333333334</v>
      </c>
      <c r="AF440" s="3">
        <v>6.4516129032258061</v>
      </c>
      <c r="AG440" s="3">
        <v>9.67741935483871</v>
      </c>
      <c r="AH440" s="3">
        <v>25.806451612903224</v>
      </c>
      <c r="AI440" s="3">
        <v>16.666666666666664</v>
      </c>
      <c r="AJ440" s="2">
        <v>20</v>
      </c>
      <c r="AK440" s="2">
        <v>20</v>
      </c>
      <c r="AL440" s="8"/>
      <c r="AM440" s="3">
        <v>6.25</v>
      </c>
      <c r="AN440" s="3">
        <v>19.047619047619047</v>
      </c>
      <c r="AO440" s="3">
        <v>13.812154696132598</v>
      </c>
      <c r="AP440" s="3">
        <v>14.018691588785046</v>
      </c>
      <c r="AQ440" s="9"/>
      <c r="AR440" s="3">
        <v>14.115308151093439</v>
      </c>
      <c r="AS440" s="3">
        <v>14.311594202898551</v>
      </c>
      <c r="AT440" s="9"/>
    </row>
    <row r="441" spans="1:46" x14ac:dyDescent="0.2">
      <c r="A441" s="6" t="s">
        <v>263</v>
      </c>
      <c r="B441" s="7"/>
      <c r="C441" s="3">
        <v>26.666666666666668</v>
      </c>
      <c r="D441" s="2">
        <v>20</v>
      </c>
      <c r="E441" s="3">
        <v>16.666666666666664</v>
      </c>
      <c r="F441" s="2">
        <v>10</v>
      </c>
      <c r="G441" s="3">
        <v>23.333333333333332</v>
      </c>
      <c r="H441" s="2">
        <v>0</v>
      </c>
      <c r="I441" s="3">
        <v>16.666666666666664</v>
      </c>
      <c r="J441" s="2">
        <v>10</v>
      </c>
      <c r="K441" s="3">
        <v>16.666666666666664</v>
      </c>
      <c r="L441" s="3">
        <v>13.333333333333334</v>
      </c>
      <c r="M441" s="2">
        <v>0</v>
      </c>
      <c r="N441" s="3">
        <v>3.3333333333333335</v>
      </c>
      <c r="O441" s="2">
        <v>0</v>
      </c>
      <c r="P441" s="3">
        <v>19.35483870967742</v>
      </c>
      <c r="Q441" s="3">
        <v>29.032258064516132</v>
      </c>
      <c r="R441" s="2">
        <v>0</v>
      </c>
      <c r="S441" s="3">
        <v>25.806451612903224</v>
      </c>
      <c r="T441" s="3">
        <v>13.333333333333334</v>
      </c>
      <c r="U441" s="3">
        <v>19.230769230769234</v>
      </c>
      <c r="V441" s="3">
        <v>6.4516129032258061</v>
      </c>
      <c r="W441" s="3">
        <v>20.689655172413794</v>
      </c>
      <c r="X441" s="2">
        <v>0</v>
      </c>
      <c r="Y441" s="3">
        <v>3.3333333333333335</v>
      </c>
      <c r="Z441" s="2">
        <v>0</v>
      </c>
      <c r="AA441" s="3">
        <v>29.032258064516132</v>
      </c>
      <c r="AB441" s="2">
        <v>0</v>
      </c>
      <c r="AC441" s="2">
        <v>0</v>
      </c>
      <c r="AD441" s="2">
        <v>0</v>
      </c>
      <c r="AE441" s="3">
        <v>43.333333333333336</v>
      </c>
      <c r="AF441" s="3">
        <v>6.4516129032258061</v>
      </c>
      <c r="AG441" s="3">
        <v>45.161290322580641</v>
      </c>
      <c r="AH441" s="3">
        <v>35.483870967741936</v>
      </c>
      <c r="AI441" s="2">
        <v>20</v>
      </c>
      <c r="AJ441" s="2">
        <v>20</v>
      </c>
      <c r="AK441" s="3">
        <v>13.333333333333334</v>
      </c>
      <c r="AL441" s="9"/>
      <c r="AM441" s="3">
        <v>18.75</v>
      </c>
      <c r="AN441" s="3">
        <v>11.428571428571429</v>
      </c>
      <c r="AO441" s="3">
        <v>9.94475138121547</v>
      </c>
      <c r="AP441" s="3">
        <v>19.626168224299064</v>
      </c>
      <c r="AQ441" s="9"/>
      <c r="AR441" s="3">
        <v>16.699801192842941</v>
      </c>
      <c r="AS441" s="3">
        <v>12.5</v>
      </c>
      <c r="AT441" s="9"/>
    </row>
    <row r="442" spans="1:46" x14ac:dyDescent="0.2">
      <c r="A442" s="6" t="s">
        <v>264</v>
      </c>
      <c r="B442" s="7"/>
      <c r="C442" s="3">
        <v>16.666666666666664</v>
      </c>
      <c r="D442" s="3">
        <v>3.3333333333333335</v>
      </c>
      <c r="E442" s="3">
        <v>16.666666666666664</v>
      </c>
      <c r="F442" s="3">
        <v>3.3333333333333335</v>
      </c>
      <c r="G442" s="3">
        <v>13.333333333333334</v>
      </c>
      <c r="H442" s="3">
        <v>6.666666666666667</v>
      </c>
      <c r="I442" s="3">
        <v>16.666666666666664</v>
      </c>
      <c r="J442" s="2">
        <v>10</v>
      </c>
      <c r="K442" s="3">
        <v>23.333333333333332</v>
      </c>
      <c r="L442" s="3">
        <v>3.3333333333333335</v>
      </c>
      <c r="M442" s="2">
        <v>0</v>
      </c>
      <c r="N442" s="2">
        <v>0</v>
      </c>
      <c r="O442" s="2">
        <v>0</v>
      </c>
      <c r="P442" s="3">
        <v>9.67741935483871</v>
      </c>
      <c r="Q442" s="2">
        <v>0</v>
      </c>
      <c r="R442" s="2">
        <v>0</v>
      </c>
      <c r="S442" s="3">
        <v>6.4516129032258061</v>
      </c>
      <c r="T442" s="2">
        <v>0</v>
      </c>
      <c r="U442" s="3">
        <v>7.6923076923076925</v>
      </c>
      <c r="V442" s="3">
        <v>12.903225806451612</v>
      </c>
      <c r="W442" s="3">
        <v>6.8965517241379306</v>
      </c>
      <c r="X442" s="3">
        <v>3.3333333333333335</v>
      </c>
      <c r="Y442" s="2">
        <v>0</v>
      </c>
      <c r="Z442" s="2">
        <v>0</v>
      </c>
      <c r="AA442" s="3">
        <v>12.903225806451612</v>
      </c>
      <c r="AB442" s="3">
        <v>3.225806451612903</v>
      </c>
      <c r="AC442" s="2">
        <v>0</v>
      </c>
      <c r="AD442" s="2">
        <v>0</v>
      </c>
      <c r="AE442" s="2">
        <v>10</v>
      </c>
      <c r="AF442" s="3">
        <v>9.67741935483871</v>
      </c>
      <c r="AG442" s="3">
        <v>6.4516129032258061</v>
      </c>
      <c r="AH442" s="3">
        <v>25.806451612903224</v>
      </c>
      <c r="AI442" s="3">
        <v>3.3333333333333335</v>
      </c>
      <c r="AJ442" s="2">
        <v>0</v>
      </c>
      <c r="AK442" s="3">
        <v>3.3333333333333335</v>
      </c>
      <c r="AL442" s="9"/>
      <c r="AM442" s="3">
        <v>5.416666666666667</v>
      </c>
      <c r="AN442" s="3">
        <v>7.3809523809523814</v>
      </c>
      <c r="AO442" s="3">
        <v>3.867403314917127</v>
      </c>
      <c r="AP442" s="3">
        <v>9.3457943925233646</v>
      </c>
      <c r="AQ442" s="9"/>
      <c r="AR442" s="3">
        <v>5.1689860834990062</v>
      </c>
      <c r="AS442" s="3">
        <v>8.1521739130434785</v>
      </c>
      <c r="AT442" s="9"/>
    </row>
    <row r="443" spans="1:46" x14ac:dyDescent="0.2">
      <c r="A443" s="6" t="s">
        <v>265</v>
      </c>
      <c r="B443" s="7"/>
      <c r="C443" s="2">
        <v>0</v>
      </c>
      <c r="D443" s="2">
        <v>0</v>
      </c>
      <c r="E443" s="2">
        <v>0</v>
      </c>
      <c r="F443" s="2">
        <v>0</v>
      </c>
      <c r="G443" s="3">
        <v>6.666666666666667</v>
      </c>
      <c r="H443" s="2">
        <v>0</v>
      </c>
      <c r="I443" s="3">
        <v>3.3333333333333335</v>
      </c>
      <c r="J443" s="2">
        <v>0</v>
      </c>
      <c r="K443" s="2">
        <v>0</v>
      </c>
      <c r="L443" s="3">
        <v>16.666666666666664</v>
      </c>
      <c r="M443" s="3">
        <v>3.225806451612903</v>
      </c>
      <c r="N443" s="2">
        <v>0</v>
      </c>
      <c r="O443" s="2">
        <v>0</v>
      </c>
      <c r="P443" s="3">
        <v>3.225806451612903</v>
      </c>
      <c r="Q443" s="3">
        <v>3.225806451612903</v>
      </c>
      <c r="R443" s="2">
        <v>0</v>
      </c>
      <c r="S443" s="3">
        <v>6.4516129032258061</v>
      </c>
      <c r="T443" s="2">
        <v>0</v>
      </c>
      <c r="U443" s="2">
        <v>0</v>
      </c>
      <c r="V443" s="3">
        <v>35.483870967741936</v>
      </c>
      <c r="W443" s="3">
        <v>3.4482758620689653</v>
      </c>
      <c r="X443" s="2">
        <v>0</v>
      </c>
      <c r="Y443" s="2">
        <v>0</v>
      </c>
      <c r="Z443" s="2">
        <v>0</v>
      </c>
      <c r="AA443" s="3">
        <v>6.4516129032258061</v>
      </c>
      <c r="AB443" s="2">
        <v>0</v>
      </c>
      <c r="AC443" s="2">
        <v>0</v>
      </c>
      <c r="AD443" s="2">
        <v>0</v>
      </c>
      <c r="AE443" s="2">
        <v>0</v>
      </c>
      <c r="AF443" s="3">
        <v>16.129032258064516</v>
      </c>
      <c r="AG443" s="3">
        <v>12.903225806451612</v>
      </c>
      <c r="AH443" s="3">
        <v>3.225806451612903</v>
      </c>
      <c r="AI443" s="2">
        <v>0</v>
      </c>
      <c r="AJ443" s="2">
        <v>0</v>
      </c>
      <c r="AK443" s="2">
        <v>0</v>
      </c>
      <c r="AL443" s="8"/>
      <c r="AM443" s="2">
        <v>5</v>
      </c>
      <c r="AN443" s="3">
        <v>0.23809523809523811</v>
      </c>
      <c r="AO443" s="3">
        <v>6.0773480662983426</v>
      </c>
      <c r="AP443" s="3">
        <v>6.0747663551401869</v>
      </c>
      <c r="AQ443" s="9"/>
      <c r="AR443" s="3">
        <v>3.9761431411530817</v>
      </c>
      <c r="AS443" s="3">
        <v>3.0797101449275366</v>
      </c>
      <c r="AT443" s="9"/>
    </row>
    <row r="444" spans="1:46" x14ac:dyDescent="0.2">
      <c r="A444" s="6" t="s">
        <v>217</v>
      </c>
      <c r="B444" s="7"/>
      <c r="C444" s="3">
        <v>5.7333333333333334</v>
      </c>
      <c r="D444" s="3">
        <v>5.8666666666666663</v>
      </c>
      <c r="E444" s="3">
        <v>6.7</v>
      </c>
      <c r="F444" s="3">
        <v>5.833333333333333</v>
      </c>
      <c r="G444" s="3">
        <v>6.166666666666667</v>
      </c>
      <c r="H444" s="3">
        <v>6.7333333333333334</v>
      </c>
      <c r="I444" s="3">
        <v>6.2</v>
      </c>
      <c r="J444" s="3">
        <v>7.0333333333333341</v>
      </c>
      <c r="K444" s="3">
        <v>6.5</v>
      </c>
      <c r="L444" s="3">
        <v>5.4</v>
      </c>
      <c r="M444" s="3">
        <v>2.129032258064516</v>
      </c>
      <c r="N444" s="3">
        <v>5.9333333333333336</v>
      </c>
      <c r="O444" s="3">
        <v>5.7666666666666657</v>
      </c>
      <c r="P444" s="3">
        <v>4.8064516129032251</v>
      </c>
      <c r="Q444" s="2">
        <v>5</v>
      </c>
      <c r="R444" s="3">
        <v>4.4666666666666668</v>
      </c>
      <c r="S444" s="3">
        <v>4.5483870967741931</v>
      </c>
      <c r="T444" s="3">
        <v>4.7333333333333325</v>
      </c>
      <c r="U444" s="3">
        <v>4.8461538461538476</v>
      </c>
      <c r="V444" s="3">
        <v>6.645161290322581</v>
      </c>
      <c r="W444" s="3">
        <v>6.8275862068965507</v>
      </c>
      <c r="X444" s="3">
        <v>4.5666666666666664</v>
      </c>
      <c r="Y444" s="3">
        <v>3.3</v>
      </c>
      <c r="Z444" s="3">
        <v>2.6</v>
      </c>
      <c r="AA444" s="3">
        <v>7.5161290322580658</v>
      </c>
      <c r="AB444" s="3">
        <v>2.4838709677419351</v>
      </c>
      <c r="AC444" s="3">
        <v>2.8666666666666667</v>
      </c>
      <c r="AD444" s="3">
        <v>3.0333333333333332</v>
      </c>
      <c r="AE444" s="3">
        <v>7.2</v>
      </c>
      <c r="AF444" s="3">
        <v>5.4838709677419359</v>
      </c>
      <c r="AG444" s="3">
        <v>7.1290322580645151</v>
      </c>
      <c r="AH444" s="3">
        <v>7.8709677419354831</v>
      </c>
      <c r="AI444" s="3">
        <v>6.4333333333333327</v>
      </c>
      <c r="AJ444" s="3">
        <v>6.1666666666666661</v>
      </c>
      <c r="AK444" s="3">
        <v>5.5333333333333323</v>
      </c>
      <c r="AL444" s="9"/>
      <c r="AM444" s="3">
        <v>4.833333333333333</v>
      </c>
      <c r="AN444" s="3">
        <v>5.6547619047619051</v>
      </c>
      <c r="AO444" s="3">
        <v>5.375690607734807</v>
      </c>
      <c r="AP444" s="3">
        <v>5.7056074766355138</v>
      </c>
      <c r="AQ444" s="9"/>
      <c r="AR444" s="3">
        <v>5.357852882703777</v>
      </c>
      <c r="AS444" s="3">
        <v>5.4963768115942031</v>
      </c>
      <c r="AT444" s="9"/>
    </row>
    <row r="445" spans="1:46" x14ac:dyDescent="0.2">
      <c r="A445" s="10" t="s">
        <v>1</v>
      </c>
      <c r="B445" s="7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</row>
    <row r="446" spans="1:46" x14ac:dyDescent="0.2">
      <c r="A446" s="6" t="s">
        <v>256</v>
      </c>
      <c r="B446" s="7"/>
      <c r="C446" s="3">
        <v>13.333333333333334</v>
      </c>
      <c r="D446" s="2">
        <v>0</v>
      </c>
      <c r="E446" s="2">
        <v>0</v>
      </c>
      <c r="F446" s="2">
        <v>0</v>
      </c>
      <c r="G446" s="3">
        <v>6.666666666666667</v>
      </c>
      <c r="H446" s="2">
        <v>0</v>
      </c>
      <c r="I446" s="2">
        <v>0</v>
      </c>
      <c r="J446" s="2">
        <v>0</v>
      </c>
      <c r="K446" s="2">
        <v>0</v>
      </c>
      <c r="L446" s="2">
        <v>40</v>
      </c>
      <c r="M446" s="3">
        <v>29.032258064516132</v>
      </c>
      <c r="N446" s="2">
        <v>0</v>
      </c>
      <c r="O446" s="2">
        <v>0</v>
      </c>
      <c r="P446" s="3">
        <v>29.032258064516132</v>
      </c>
      <c r="Q446" s="3">
        <v>12.903225806451612</v>
      </c>
      <c r="R446" s="3">
        <v>6.666666666666667</v>
      </c>
      <c r="S446" s="3">
        <v>16.129032258064516</v>
      </c>
      <c r="T446" s="2">
        <v>30</v>
      </c>
      <c r="U446" s="3">
        <v>23.076923076923077</v>
      </c>
      <c r="V446" s="3">
        <v>19.35483870967742</v>
      </c>
      <c r="W446" s="3">
        <v>3.4482758620689653</v>
      </c>
      <c r="X446" s="3">
        <v>6.666666666666667</v>
      </c>
      <c r="Y446" s="3">
        <v>3.3333333333333335</v>
      </c>
      <c r="Z446" s="3">
        <v>23.333333333333332</v>
      </c>
      <c r="AA446" s="3">
        <v>19.35483870967742</v>
      </c>
      <c r="AB446" s="3">
        <v>6.4516129032258061</v>
      </c>
      <c r="AC446" s="2">
        <v>10</v>
      </c>
      <c r="AD446" s="3">
        <v>20.689655172413794</v>
      </c>
      <c r="AE446" s="2">
        <v>0</v>
      </c>
      <c r="AF446" s="3">
        <v>25.806451612903224</v>
      </c>
      <c r="AG446" s="3">
        <v>9.67741935483871</v>
      </c>
      <c r="AH446" s="3">
        <v>6.4516129032258061</v>
      </c>
      <c r="AI446" s="2">
        <v>0</v>
      </c>
      <c r="AJ446" s="2">
        <v>0</v>
      </c>
      <c r="AK446" s="2">
        <v>0</v>
      </c>
      <c r="AL446" s="8"/>
      <c r="AM446" s="3">
        <v>19.583333333333332</v>
      </c>
      <c r="AN446" s="3">
        <v>5.275779376498801</v>
      </c>
      <c r="AO446" s="3">
        <v>6.1452513966480442</v>
      </c>
      <c r="AP446" s="3">
        <v>13.551401869158877</v>
      </c>
      <c r="AQ446" s="9"/>
      <c r="AR446" s="3">
        <v>11.155378486055776</v>
      </c>
      <c r="AS446" s="3">
        <v>9.6715328467153299</v>
      </c>
      <c r="AT446" s="9"/>
    </row>
    <row r="447" spans="1:46" x14ac:dyDescent="0.2">
      <c r="A447" s="6" t="s">
        <v>257</v>
      </c>
      <c r="B447" s="7"/>
      <c r="C447" s="2">
        <v>10</v>
      </c>
      <c r="D447" s="3">
        <v>3.3333333333333335</v>
      </c>
      <c r="E447" s="2">
        <v>0</v>
      </c>
      <c r="F447" s="2">
        <v>0</v>
      </c>
      <c r="G447" s="2">
        <v>10</v>
      </c>
      <c r="H447" s="2">
        <v>0</v>
      </c>
      <c r="I447" s="2">
        <v>0</v>
      </c>
      <c r="J447" s="2">
        <v>0</v>
      </c>
      <c r="K447" s="2">
        <v>0</v>
      </c>
      <c r="L447" s="2">
        <v>10</v>
      </c>
      <c r="M447" s="3">
        <v>70.967741935483872</v>
      </c>
      <c r="N447" s="3">
        <v>3.3333333333333335</v>
      </c>
      <c r="O447" s="3">
        <v>3.4482758620689653</v>
      </c>
      <c r="P447" s="3">
        <v>22.58064516129032</v>
      </c>
      <c r="Q447" s="3">
        <v>25.806451612903224</v>
      </c>
      <c r="R447" s="3">
        <v>23.333333333333332</v>
      </c>
      <c r="S447" s="3">
        <v>41.935483870967744</v>
      </c>
      <c r="T447" s="3">
        <v>13.333333333333334</v>
      </c>
      <c r="U447" s="3">
        <v>23.076923076923077</v>
      </c>
      <c r="V447" s="3">
        <v>19.35483870967742</v>
      </c>
      <c r="W447" s="2">
        <v>0</v>
      </c>
      <c r="X447" s="3">
        <v>46.666666666666664</v>
      </c>
      <c r="Y447" s="3">
        <v>26.666666666666668</v>
      </c>
      <c r="Z447" s="3">
        <v>53.333333333333336</v>
      </c>
      <c r="AA447" s="2">
        <v>0</v>
      </c>
      <c r="AB447" s="3">
        <v>74.193548387096769</v>
      </c>
      <c r="AC447" s="3">
        <v>26.666666666666668</v>
      </c>
      <c r="AD447" s="3">
        <v>27.586206896551722</v>
      </c>
      <c r="AE447" s="2">
        <v>0</v>
      </c>
      <c r="AF447" s="3">
        <v>3.225806451612903</v>
      </c>
      <c r="AG447" s="2">
        <v>0</v>
      </c>
      <c r="AH447" s="2">
        <v>0</v>
      </c>
      <c r="AI447" s="2">
        <v>0</v>
      </c>
      <c r="AJ447" s="2">
        <v>0</v>
      </c>
      <c r="AK447" s="3">
        <v>13.333333333333334</v>
      </c>
      <c r="AL447" s="9"/>
      <c r="AM447" s="3">
        <v>26.25</v>
      </c>
      <c r="AN447" s="3">
        <v>7.6738609112709826</v>
      </c>
      <c r="AO447" s="3">
        <v>17.877094972067038</v>
      </c>
      <c r="AP447" s="3">
        <v>18.691588785046729</v>
      </c>
      <c r="AQ447" s="9"/>
      <c r="AR447" s="3">
        <v>16.135458167330675</v>
      </c>
      <c r="AS447" s="3">
        <v>15.693430656934307</v>
      </c>
      <c r="AT447" s="9"/>
    </row>
    <row r="448" spans="1:46" x14ac:dyDescent="0.2">
      <c r="A448" s="6" t="s">
        <v>258</v>
      </c>
      <c r="B448" s="7"/>
      <c r="C448" s="2">
        <v>0</v>
      </c>
      <c r="D448" s="2">
        <v>20</v>
      </c>
      <c r="E448" s="2">
        <v>0</v>
      </c>
      <c r="F448" s="2">
        <v>0</v>
      </c>
      <c r="G448" s="2">
        <v>0</v>
      </c>
      <c r="H448" s="2">
        <v>0</v>
      </c>
      <c r="I448" s="2">
        <v>20</v>
      </c>
      <c r="J448" s="2">
        <v>0</v>
      </c>
      <c r="K448" s="3">
        <v>3.3333333333333335</v>
      </c>
      <c r="L448" s="2">
        <v>10</v>
      </c>
      <c r="M448" s="2">
        <v>0</v>
      </c>
      <c r="N448" s="3">
        <v>3.3333333333333335</v>
      </c>
      <c r="O448" s="2">
        <v>0</v>
      </c>
      <c r="P448" s="2">
        <v>0</v>
      </c>
      <c r="Q448" s="2">
        <v>0</v>
      </c>
      <c r="R448" s="2">
        <v>0</v>
      </c>
      <c r="S448" s="3">
        <v>3.225806451612903</v>
      </c>
      <c r="T448" s="3">
        <v>13.333333333333334</v>
      </c>
      <c r="U448" s="3">
        <v>7.6923076923076925</v>
      </c>
      <c r="V448" s="3">
        <v>3.225806451612903</v>
      </c>
      <c r="W448" s="3">
        <v>3.4482758620689653</v>
      </c>
      <c r="X448" s="3">
        <v>6.666666666666667</v>
      </c>
      <c r="Y448" s="2">
        <v>10</v>
      </c>
      <c r="Z448" s="2">
        <v>10</v>
      </c>
      <c r="AA448" s="3">
        <v>6.4516129032258061</v>
      </c>
      <c r="AB448" s="3">
        <v>9.67741935483871</v>
      </c>
      <c r="AC448" s="2">
        <v>10</v>
      </c>
      <c r="AD448" s="3">
        <v>10.344827586206897</v>
      </c>
      <c r="AE448" s="2">
        <v>0</v>
      </c>
      <c r="AF448" s="2">
        <v>0</v>
      </c>
      <c r="AG448" s="2">
        <v>0</v>
      </c>
      <c r="AH448" s="3">
        <v>3.225806451612903</v>
      </c>
      <c r="AI448" s="2">
        <v>0</v>
      </c>
      <c r="AJ448" s="2">
        <v>0</v>
      </c>
      <c r="AK448" s="3">
        <v>3.3333333333333335</v>
      </c>
      <c r="AL448" s="9"/>
      <c r="AM448" s="2">
        <v>5</v>
      </c>
      <c r="AN448" s="3">
        <v>4.3165467625899279</v>
      </c>
      <c r="AO448" s="3">
        <v>3.9106145251396649</v>
      </c>
      <c r="AP448" s="3">
        <v>4.6728971962616823</v>
      </c>
      <c r="AQ448" s="9"/>
      <c r="AR448" s="3">
        <v>3.7848605577689245</v>
      </c>
      <c r="AS448" s="3">
        <v>5.1094890510948909</v>
      </c>
      <c r="AT448" s="9"/>
    </row>
    <row r="449" spans="1:46" x14ac:dyDescent="0.2">
      <c r="A449" s="6" t="s">
        <v>259</v>
      </c>
      <c r="B449" s="7"/>
      <c r="C449" s="3">
        <v>6.666666666666667</v>
      </c>
      <c r="D449" s="3">
        <v>6.666666666666667</v>
      </c>
      <c r="E449" s="2">
        <v>0</v>
      </c>
      <c r="F449" s="3">
        <v>16.666666666666664</v>
      </c>
      <c r="G449" s="2">
        <v>0</v>
      </c>
      <c r="H449" s="3">
        <v>3.4482758620689653</v>
      </c>
      <c r="I449" s="3">
        <v>6.666666666666667</v>
      </c>
      <c r="J449" s="3">
        <v>6.666666666666667</v>
      </c>
      <c r="K449" s="2">
        <v>20</v>
      </c>
      <c r="L449" s="3">
        <v>6.666666666666667</v>
      </c>
      <c r="M449" s="2">
        <v>0</v>
      </c>
      <c r="N449" s="3">
        <v>33.333333333333329</v>
      </c>
      <c r="O449" s="3">
        <v>31.03448275862069</v>
      </c>
      <c r="P449" s="2">
        <v>0</v>
      </c>
      <c r="Q449" s="2">
        <v>0</v>
      </c>
      <c r="R449" s="3">
        <v>33.333333333333329</v>
      </c>
      <c r="S449" s="2">
        <v>0</v>
      </c>
      <c r="T449" s="2">
        <v>0</v>
      </c>
      <c r="U449" s="3">
        <v>3.8461538461538463</v>
      </c>
      <c r="V449" s="3">
        <v>3.225806451612903</v>
      </c>
      <c r="W449" s="3">
        <v>10.344827586206897</v>
      </c>
      <c r="X449" s="3">
        <v>13.333333333333334</v>
      </c>
      <c r="Y449" s="3">
        <v>36.666666666666664</v>
      </c>
      <c r="Z449" s="3">
        <v>13.333333333333334</v>
      </c>
      <c r="AA449" s="2">
        <v>0</v>
      </c>
      <c r="AB449" s="3">
        <v>6.4516129032258061</v>
      </c>
      <c r="AC449" s="3">
        <v>13.333333333333334</v>
      </c>
      <c r="AD449" s="3">
        <v>24.137931034482758</v>
      </c>
      <c r="AE449" s="3">
        <v>3.3333333333333335</v>
      </c>
      <c r="AF449" s="2">
        <v>0</v>
      </c>
      <c r="AG449" s="2">
        <v>0</v>
      </c>
      <c r="AH449" s="3">
        <v>3.225806451612903</v>
      </c>
      <c r="AI449" s="2">
        <v>0</v>
      </c>
      <c r="AJ449" s="3">
        <v>3.3333333333333335</v>
      </c>
      <c r="AK449" s="3">
        <v>3.3333333333333335</v>
      </c>
      <c r="AL449" s="9"/>
      <c r="AM449" s="3">
        <v>2.083333333333333</v>
      </c>
      <c r="AN449" s="3">
        <v>15.827338129496402</v>
      </c>
      <c r="AO449" s="3">
        <v>6.1452513966480442</v>
      </c>
      <c r="AP449" s="3">
        <v>4.6728971962616823</v>
      </c>
      <c r="AQ449" s="9"/>
      <c r="AR449" s="3">
        <v>7.7689243027888448</v>
      </c>
      <c r="AS449" s="3">
        <v>9.6715328467153299</v>
      </c>
      <c r="AT449" s="9"/>
    </row>
    <row r="450" spans="1:46" x14ac:dyDescent="0.2">
      <c r="A450" s="6" t="s">
        <v>260</v>
      </c>
      <c r="B450" s="7"/>
      <c r="C450" s="3">
        <v>16.666666666666664</v>
      </c>
      <c r="D450" s="3">
        <v>13.333333333333334</v>
      </c>
      <c r="E450" s="2">
        <v>10</v>
      </c>
      <c r="F450" s="3">
        <v>13.333333333333334</v>
      </c>
      <c r="G450" s="3">
        <v>13.333333333333334</v>
      </c>
      <c r="H450" s="2">
        <v>0</v>
      </c>
      <c r="I450" s="3">
        <v>3.3333333333333335</v>
      </c>
      <c r="J450" s="2">
        <v>0</v>
      </c>
      <c r="K450" s="2">
        <v>0</v>
      </c>
      <c r="L450" s="3">
        <v>16.666666666666664</v>
      </c>
      <c r="M450" s="2">
        <v>0</v>
      </c>
      <c r="N450" s="3">
        <v>13.333333333333334</v>
      </c>
      <c r="O450" s="3">
        <v>10.344827586206897</v>
      </c>
      <c r="P450" s="3">
        <v>3.225806451612903</v>
      </c>
      <c r="Q450" s="3">
        <v>12.903225806451612</v>
      </c>
      <c r="R450" s="3">
        <v>6.666666666666667</v>
      </c>
      <c r="S450" s="3">
        <v>6.4516129032258061</v>
      </c>
      <c r="T450" s="3">
        <v>23.333333333333332</v>
      </c>
      <c r="U450" s="3">
        <v>15.384615384615385</v>
      </c>
      <c r="V450" s="3">
        <v>6.4516129032258061</v>
      </c>
      <c r="W450" s="3">
        <v>3.4482758620689653</v>
      </c>
      <c r="X450" s="2">
        <v>0</v>
      </c>
      <c r="Y450" s="3">
        <v>3.3333333333333335</v>
      </c>
      <c r="Z450" s="2">
        <v>0</v>
      </c>
      <c r="AA450" s="3">
        <v>6.4516129032258061</v>
      </c>
      <c r="AB450" s="2">
        <v>0</v>
      </c>
      <c r="AC450" s="3">
        <v>3.3333333333333335</v>
      </c>
      <c r="AD450" s="2">
        <v>0</v>
      </c>
      <c r="AE450" s="2">
        <v>10</v>
      </c>
      <c r="AF450" s="3">
        <v>25.806451612903224</v>
      </c>
      <c r="AG450" s="3">
        <v>9.67741935483871</v>
      </c>
      <c r="AH450" s="3">
        <v>32.258064516129032</v>
      </c>
      <c r="AI450" s="3">
        <v>7.1428571428571423</v>
      </c>
      <c r="AJ450" s="2">
        <v>20</v>
      </c>
      <c r="AK450" s="3">
        <v>23.333333333333332</v>
      </c>
      <c r="AL450" s="9"/>
      <c r="AM450" s="2">
        <v>10</v>
      </c>
      <c r="AN450" s="3">
        <v>7.9136690647482011</v>
      </c>
      <c r="AO450" s="3">
        <v>10.05586592178771</v>
      </c>
      <c r="AP450" s="3">
        <v>11.214953271028037</v>
      </c>
      <c r="AQ450" s="9"/>
      <c r="AR450" s="3">
        <v>9.1633466135458175</v>
      </c>
      <c r="AS450" s="3">
        <v>9.6715328467153299</v>
      </c>
      <c r="AT450" s="9"/>
    </row>
    <row r="451" spans="1:46" x14ac:dyDescent="0.2">
      <c r="A451" s="6" t="s">
        <v>261</v>
      </c>
      <c r="B451" s="7"/>
      <c r="C451" s="2">
        <v>10</v>
      </c>
      <c r="D451" s="3">
        <v>13.333333333333334</v>
      </c>
      <c r="E451" s="2">
        <v>30</v>
      </c>
      <c r="F451" s="3">
        <v>43.333333333333336</v>
      </c>
      <c r="G451" s="3">
        <v>13.333333333333334</v>
      </c>
      <c r="H451" s="3">
        <v>72.41379310344827</v>
      </c>
      <c r="I451" s="3">
        <v>23.333333333333332</v>
      </c>
      <c r="J451" s="2">
        <v>40</v>
      </c>
      <c r="K451" s="3">
        <v>26.666666666666668</v>
      </c>
      <c r="L451" s="3">
        <v>3.3333333333333335</v>
      </c>
      <c r="M451" s="2">
        <v>0</v>
      </c>
      <c r="N451" s="2">
        <v>40</v>
      </c>
      <c r="O451" s="3">
        <v>41.379310344827587</v>
      </c>
      <c r="P451" s="3">
        <v>3.225806451612903</v>
      </c>
      <c r="Q451" s="3">
        <v>12.903225806451612</v>
      </c>
      <c r="R451" s="2">
        <v>20</v>
      </c>
      <c r="S451" s="2">
        <v>0</v>
      </c>
      <c r="T451" s="3">
        <v>6.666666666666667</v>
      </c>
      <c r="U451" s="3">
        <v>3.8461538461538463</v>
      </c>
      <c r="V451" s="3">
        <v>9.67741935483871</v>
      </c>
      <c r="W451" s="3">
        <v>37.931034482758619</v>
      </c>
      <c r="X451" s="3">
        <v>16.666666666666664</v>
      </c>
      <c r="Y451" s="3">
        <v>13.333333333333334</v>
      </c>
      <c r="Z451" s="2">
        <v>0</v>
      </c>
      <c r="AA451" s="3">
        <v>9.67741935483871</v>
      </c>
      <c r="AB451" s="2">
        <v>0</v>
      </c>
      <c r="AC451" s="2">
        <v>30</v>
      </c>
      <c r="AD451" s="3">
        <v>13.793103448275861</v>
      </c>
      <c r="AE451" s="2">
        <v>30</v>
      </c>
      <c r="AF451" s="3">
        <v>6.4516129032258061</v>
      </c>
      <c r="AG451" s="3">
        <v>12.903225806451612</v>
      </c>
      <c r="AH451" s="3">
        <v>16.129032258064516</v>
      </c>
      <c r="AI451" s="3">
        <v>57.142857142857139</v>
      </c>
      <c r="AJ451" s="3">
        <v>36.666666666666664</v>
      </c>
      <c r="AK451" s="3">
        <v>23.333333333333332</v>
      </c>
      <c r="AL451" s="9"/>
      <c r="AM451" s="3">
        <v>6.25</v>
      </c>
      <c r="AN451" s="3">
        <v>29.256594724220626</v>
      </c>
      <c r="AO451" s="3">
        <v>28.491620111731841</v>
      </c>
      <c r="AP451" s="3">
        <v>11.682242990654206</v>
      </c>
      <c r="AQ451" s="9"/>
      <c r="AR451" s="3">
        <v>20.916334661354583</v>
      </c>
      <c r="AS451" s="3">
        <v>19.708029197080293</v>
      </c>
      <c r="AT451" s="9"/>
    </row>
    <row r="452" spans="1:46" x14ac:dyDescent="0.2">
      <c r="A452" s="6" t="s">
        <v>262</v>
      </c>
      <c r="B452" s="7"/>
      <c r="C452" s="3">
        <v>6.666666666666667</v>
      </c>
      <c r="D452" s="3">
        <v>13.333333333333334</v>
      </c>
      <c r="E452" s="3">
        <v>26.666666666666668</v>
      </c>
      <c r="F452" s="3">
        <v>13.333333333333334</v>
      </c>
      <c r="G452" s="3">
        <v>13.333333333333334</v>
      </c>
      <c r="H452" s="3">
        <v>6.8965517241379306</v>
      </c>
      <c r="I452" s="2">
        <v>10</v>
      </c>
      <c r="J452" s="2">
        <v>20</v>
      </c>
      <c r="K452" s="3">
        <v>23.333333333333332</v>
      </c>
      <c r="L452" s="3">
        <v>3.3333333333333335</v>
      </c>
      <c r="M452" s="2">
        <v>0</v>
      </c>
      <c r="N452" s="3">
        <v>3.3333333333333335</v>
      </c>
      <c r="O452" s="3">
        <v>13.793103448275861</v>
      </c>
      <c r="P452" s="3">
        <v>16.129032258064516</v>
      </c>
      <c r="Q452" s="3">
        <v>12.903225806451612</v>
      </c>
      <c r="R452" s="3">
        <v>6.666666666666667</v>
      </c>
      <c r="S452" s="3">
        <v>12.903225806451612</v>
      </c>
      <c r="T452" s="3">
        <v>6.666666666666667</v>
      </c>
      <c r="U452" s="3">
        <v>15.384615384615385</v>
      </c>
      <c r="V452" s="3">
        <v>6.4516129032258061</v>
      </c>
      <c r="W452" s="3">
        <v>6.8965517241379306</v>
      </c>
      <c r="X452" s="2">
        <v>0</v>
      </c>
      <c r="Y452" s="3">
        <v>3.3333333333333335</v>
      </c>
      <c r="Z452" s="2">
        <v>0</v>
      </c>
      <c r="AA452" s="3">
        <v>25.806451612903224</v>
      </c>
      <c r="AB452" s="2">
        <v>0</v>
      </c>
      <c r="AC452" s="3">
        <v>6.666666666666667</v>
      </c>
      <c r="AD452" s="2">
        <v>0</v>
      </c>
      <c r="AE452" s="2">
        <v>40</v>
      </c>
      <c r="AF452" s="3">
        <v>9.67741935483871</v>
      </c>
      <c r="AG452" s="3">
        <v>12.903225806451612</v>
      </c>
      <c r="AH452" s="3">
        <v>22.58064516129032</v>
      </c>
      <c r="AI452" s="3">
        <v>21.428571428571427</v>
      </c>
      <c r="AJ452" s="3">
        <v>23.333333333333332</v>
      </c>
      <c r="AK452" s="3">
        <v>16.666666666666664</v>
      </c>
      <c r="AL452" s="9"/>
      <c r="AM452" s="3">
        <v>10.833333333333334</v>
      </c>
      <c r="AN452" s="3">
        <v>12.949640287769784</v>
      </c>
      <c r="AO452" s="3">
        <v>12.290502793296088</v>
      </c>
      <c r="AP452" s="3">
        <v>11.214953271028037</v>
      </c>
      <c r="AQ452" s="9"/>
      <c r="AR452" s="3">
        <v>12.94820717131474</v>
      </c>
      <c r="AS452" s="3">
        <v>11.131386861313869</v>
      </c>
      <c r="AT452" s="9"/>
    </row>
    <row r="453" spans="1:46" x14ac:dyDescent="0.2">
      <c r="A453" s="6" t="s">
        <v>263</v>
      </c>
      <c r="B453" s="7"/>
      <c r="C453" s="2">
        <v>20</v>
      </c>
      <c r="D453" s="2">
        <v>20</v>
      </c>
      <c r="E453" s="3">
        <v>3.3333333333333335</v>
      </c>
      <c r="F453" s="2">
        <v>10</v>
      </c>
      <c r="G453" s="3">
        <v>23.333333333333332</v>
      </c>
      <c r="H453" s="3">
        <v>6.8965517241379306</v>
      </c>
      <c r="I453" s="3">
        <v>23.333333333333332</v>
      </c>
      <c r="J453" s="3">
        <v>3.3333333333333335</v>
      </c>
      <c r="K453" s="2">
        <v>20</v>
      </c>
      <c r="L453" s="3">
        <v>6.666666666666667</v>
      </c>
      <c r="M453" s="2">
        <v>0</v>
      </c>
      <c r="N453" s="2">
        <v>0</v>
      </c>
      <c r="O453" s="2">
        <v>0</v>
      </c>
      <c r="P453" s="3">
        <v>22.58064516129032</v>
      </c>
      <c r="Q453" s="3">
        <v>12.903225806451612</v>
      </c>
      <c r="R453" s="2">
        <v>0</v>
      </c>
      <c r="S453" s="3">
        <v>19.35483870967742</v>
      </c>
      <c r="T453" s="3">
        <v>6.666666666666667</v>
      </c>
      <c r="U453" s="3">
        <v>7.6923076923076925</v>
      </c>
      <c r="V453" s="3">
        <v>12.903225806451612</v>
      </c>
      <c r="W453" s="3">
        <v>13.793103448275861</v>
      </c>
      <c r="X453" s="2">
        <v>0</v>
      </c>
      <c r="Y453" s="2">
        <v>0</v>
      </c>
      <c r="Z453" s="2">
        <v>0</v>
      </c>
      <c r="AA453" s="3">
        <v>12.903225806451612</v>
      </c>
      <c r="AB453" s="2">
        <v>0</v>
      </c>
      <c r="AC453" s="2">
        <v>0</v>
      </c>
      <c r="AD453" s="2">
        <v>0</v>
      </c>
      <c r="AE453" s="3">
        <v>6.666666666666667</v>
      </c>
      <c r="AF453" s="3">
        <v>6.4516129032258061</v>
      </c>
      <c r="AG453" s="3">
        <v>38.70967741935484</v>
      </c>
      <c r="AH453" s="3">
        <v>6.4516129032258061</v>
      </c>
      <c r="AI453" s="3">
        <v>7.1428571428571423</v>
      </c>
      <c r="AJ453" s="3">
        <v>3.3333333333333335</v>
      </c>
      <c r="AK453" s="2">
        <v>10</v>
      </c>
      <c r="AL453" s="8"/>
      <c r="AM453" s="3">
        <v>14.166666666666666</v>
      </c>
      <c r="AN453" s="3">
        <v>7.1942446043165464</v>
      </c>
      <c r="AO453" s="3">
        <v>5.5865921787709496</v>
      </c>
      <c r="AP453" s="3">
        <v>11.214953271028037</v>
      </c>
      <c r="AQ453" s="9"/>
      <c r="AR453" s="3">
        <v>8.3665338645418323</v>
      </c>
      <c r="AS453" s="3">
        <v>10.218978102189782</v>
      </c>
      <c r="AT453" s="9"/>
    </row>
    <row r="454" spans="1:46" x14ac:dyDescent="0.2">
      <c r="A454" s="6" t="s">
        <v>264</v>
      </c>
      <c r="B454" s="7"/>
      <c r="C454" s="3">
        <v>13.333333333333334</v>
      </c>
      <c r="D454" s="2">
        <v>10</v>
      </c>
      <c r="E454" s="2">
        <v>30</v>
      </c>
      <c r="F454" s="2">
        <v>0</v>
      </c>
      <c r="G454" s="3">
        <v>13.333333333333334</v>
      </c>
      <c r="H454" s="3">
        <v>10.344827586206897</v>
      </c>
      <c r="I454" s="3">
        <v>13.333333333333334</v>
      </c>
      <c r="J454" s="2">
        <v>30</v>
      </c>
      <c r="K454" s="3">
        <v>6.666666666666667</v>
      </c>
      <c r="L454" s="2">
        <v>0</v>
      </c>
      <c r="M454" s="2">
        <v>0</v>
      </c>
      <c r="N454" s="3">
        <v>3.3333333333333335</v>
      </c>
      <c r="O454" s="2">
        <v>0</v>
      </c>
      <c r="P454" s="2">
        <v>0</v>
      </c>
      <c r="Q454" s="3">
        <v>6.4516129032258061</v>
      </c>
      <c r="R454" s="3">
        <v>3.3333333333333335</v>
      </c>
      <c r="S454" s="2">
        <v>0</v>
      </c>
      <c r="T454" s="2">
        <v>0</v>
      </c>
      <c r="U454" s="2">
        <v>0</v>
      </c>
      <c r="V454" s="3">
        <v>3.225806451612903</v>
      </c>
      <c r="W454" s="3">
        <v>13.793103448275861</v>
      </c>
      <c r="X454" s="2">
        <v>10</v>
      </c>
      <c r="Y454" s="3">
        <v>3.3333333333333335</v>
      </c>
      <c r="Z454" s="2">
        <v>0</v>
      </c>
      <c r="AA454" s="3">
        <v>19.35483870967742</v>
      </c>
      <c r="AB454" s="3">
        <v>3.225806451612903</v>
      </c>
      <c r="AC454" s="2">
        <v>0</v>
      </c>
      <c r="AD454" s="3">
        <v>3.4482758620689653</v>
      </c>
      <c r="AE454" s="2">
        <v>10</v>
      </c>
      <c r="AF454" s="3">
        <v>9.67741935483871</v>
      </c>
      <c r="AG454" s="3">
        <v>6.4516129032258061</v>
      </c>
      <c r="AH454" s="3">
        <v>9.67741935483871</v>
      </c>
      <c r="AI454" s="3">
        <v>7.1428571428571423</v>
      </c>
      <c r="AJ454" s="3">
        <v>13.333333333333334</v>
      </c>
      <c r="AK454" s="3">
        <v>6.666666666666667</v>
      </c>
      <c r="AL454" s="9"/>
      <c r="AM454" s="3">
        <v>3.75</v>
      </c>
      <c r="AN454" s="3">
        <v>9.1127098321342928</v>
      </c>
      <c r="AO454" s="3">
        <v>6.7039106145251397</v>
      </c>
      <c r="AP454" s="3">
        <v>8.8785046728971952</v>
      </c>
      <c r="AQ454" s="9"/>
      <c r="AR454" s="3">
        <v>7.569721115537849</v>
      </c>
      <c r="AS454" s="3">
        <v>7.2992700729926998</v>
      </c>
      <c r="AT454" s="9"/>
    </row>
    <row r="455" spans="1:46" x14ac:dyDescent="0.2">
      <c r="A455" s="6" t="s">
        <v>265</v>
      </c>
      <c r="B455" s="7"/>
      <c r="C455" s="3">
        <v>3.3333333333333335</v>
      </c>
      <c r="D455" s="2">
        <v>0</v>
      </c>
      <c r="E455" s="2">
        <v>0</v>
      </c>
      <c r="F455" s="3">
        <v>3.3333333333333335</v>
      </c>
      <c r="G455" s="3">
        <v>6.666666666666667</v>
      </c>
      <c r="H455" s="2">
        <v>0</v>
      </c>
      <c r="I455" s="2">
        <v>0</v>
      </c>
      <c r="J455" s="2">
        <v>0</v>
      </c>
      <c r="K455" s="2">
        <v>0</v>
      </c>
      <c r="L455" s="3">
        <v>3.3333333333333335</v>
      </c>
      <c r="M455" s="2">
        <v>0</v>
      </c>
      <c r="N455" s="2">
        <v>0</v>
      </c>
      <c r="O455" s="2">
        <v>0</v>
      </c>
      <c r="P455" s="3">
        <v>3.225806451612903</v>
      </c>
      <c r="Q455" s="3">
        <v>3.225806451612903</v>
      </c>
      <c r="R455" s="2">
        <v>0</v>
      </c>
      <c r="S455" s="2">
        <v>0</v>
      </c>
      <c r="T455" s="2">
        <v>0</v>
      </c>
      <c r="U455" s="2">
        <v>0</v>
      </c>
      <c r="V455" s="3">
        <v>16.129032258064516</v>
      </c>
      <c r="W455" s="3">
        <v>6.8965517241379306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0</v>
      </c>
      <c r="AD455" s="2">
        <v>0</v>
      </c>
      <c r="AE455" s="2">
        <v>0</v>
      </c>
      <c r="AF455" s="3">
        <v>12.903225806451612</v>
      </c>
      <c r="AG455" s="3">
        <v>9.67741935483871</v>
      </c>
      <c r="AH455" s="2">
        <v>0</v>
      </c>
      <c r="AI455" s="2">
        <v>0</v>
      </c>
      <c r="AJ455" s="2">
        <v>0</v>
      </c>
      <c r="AK455" s="2">
        <v>0</v>
      </c>
      <c r="AL455" s="8"/>
      <c r="AM455" s="3">
        <v>2.083333333333333</v>
      </c>
      <c r="AN455" s="3">
        <v>0.47961630695443641</v>
      </c>
      <c r="AO455" s="3">
        <v>2.7932960893854748</v>
      </c>
      <c r="AP455" s="3">
        <v>4.2056074766355138</v>
      </c>
      <c r="AQ455" s="9"/>
      <c r="AR455" s="3">
        <v>2.1912350597609564</v>
      </c>
      <c r="AS455" s="3">
        <v>1.824817518248175</v>
      </c>
      <c r="AT455" s="9"/>
    </row>
    <row r="456" spans="1:46" x14ac:dyDescent="0.2">
      <c r="A456" s="6" t="s">
        <v>217</v>
      </c>
      <c r="B456" s="7"/>
      <c r="C456" s="3">
        <v>5.6333333333333329</v>
      </c>
      <c r="D456" s="3">
        <v>5.8333333333333339</v>
      </c>
      <c r="E456" s="3">
        <v>7.1333333333333337</v>
      </c>
      <c r="F456" s="2">
        <v>6</v>
      </c>
      <c r="G456" s="3">
        <v>6.4</v>
      </c>
      <c r="H456" s="3">
        <v>6.4482758620689662</v>
      </c>
      <c r="I456" s="3">
        <v>6.2</v>
      </c>
      <c r="J456" s="3">
        <v>7.0333333333333332</v>
      </c>
      <c r="K456" s="3">
        <v>6.3333333333333321</v>
      </c>
      <c r="L456" s="3">
        <v>3.3</v>
      </c>
      <c r="M456" s="3">
        <v>1.7096774193548387</v>
      </c>
      <c r="N456" s="3">
        <v>5.0999999999999996</v>
      </c>
      <c r="O456" s="3">
        <v>5.2758620689655169</v>
      </c>
      <c r="P456" s="3">
        <v>4.3548387096774182</v>
      </c>
      <c r="Q456" s="3">
        <v>4.9032258064516121</v>
      </c>
      <c r="R456" s="3">
        <v>4.1666666666666661</v>
      </c>
      <c r="S456" s="3">
        <v>3.8709677419354835</v>
      </c>
      <c r="T456" s="3">
        <v>3.5333333333333332</v>
      </c>
      <c r="U456" s="3">
        <v>3.7692307692307687</v>
      </c>
      <c r="V456" s="3">
        <v>5.0967741935483861</v>
      </c>
      <c r="W456" s="3">
        <v>6.5172413793103443</v>
      </c>
      <c r="X456" s="3">
        <v>3.6333333333333333</v>
      </c>
      <c r="Y456" s="3">
        <v>3.833333333333333</v>
      </c>
      <c r="Z456" s="3">
        <v>2.1333333333333333</v>
      </c>
      <c r="AA456" s="3">
        <v>5.870967741935484</v>
      </c>
      <c r="AB456" s="3">
        <v>2.387096774193548</v>
      </c>
      <c r="AC456" s="3">
        <v>3.9</v>
      </c>
      <c r="AD456" s="3">
        <v>3.172413793103448</v>
      </c>
      <c r="AE456" s="3">
        <v>6.666666666666667</v>
      </c>
      <c r="AF456" s="3">
        <v>5.354838709677419</v>
      </c>
      <c r="AG456" s="3">
        <v>6.903225806451613</v>
      </c>
      <c r="AH456" s="3">
        <v>5.8387096774193541</v>
      </c>
      <c r="AI456" s="3">
        <v>6.5</v>
      </c>
      <c r="AJ456" s="3">
        <v>6.4333333333333336</v>
      </c>
      <c r="AK456" s="3">
        <v>5.633333333333332</v>
      </c>
      <c r="AL456" s="9"/>
      <c r="AM456" s="3">
        <v>4.2666666666666666</v>
      </c>
      <c r="AN456" s="3">
        <v>5.4700239808153475</v>
      </c>
      <c r="AO456" s="3">
        <v>5.1843575418994412</v>
      </c>
      <c r="AP456" s="2">
        <v>5</v>
      </c>
      <c r="AQ456" s="8"/>
      <c r="AR456" s="3">
        <v>5.047808764940239</v>
      </c>
      <c r="AS456" s="3">
        <v>5.0529197080291972</v>
      </c>
      <c r="AT456" s="9"/>
    </row>
    <row r="457" spans="1:46" x14ac:dyDescent="0.2">
      <c r="A457" s="10" t="s">
        <v>2</v>
      </c>
      <c r="B457" s="7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</row>
    <row r="458" spans="1:46" x14ac:dyDescent="0.2">
      <c r="A458" s="6" t="s">
        <v>256</v>
      </c>
      <c r="B458" s="7"/>
      <c r="C458" s="3">
        <v>13.333333333333334</v>
      </c>
      <c r="D458" s="2">
        <v>0</v>
      </c>
      <c r="E458" s="2">
        <v>0</v>
      </c>
      <c r="F458" s="2">
        <v>0</v>
      </c>
      <c r="G458" s="2">
        <v>0</v>
      </c>
      <c r="H458" s="2">
        <v>0</v>
      </c>
      <c r="I458" s="3">
        <v>3.3333333333333335</v>
      </c>
      <c r="J458" s="2">
        <v>0</v>
      </c>
      <c r="K458" s="2">
        <v>0</v>
      </c>
      <c r="L458" s="3">
        <v>16.666666666666664</v>
      </c>
      <c r="M458" s="3">
        <v>22.58064516129032</v>
      </c>
      <c r="N458" s="2">
        <v>0</v>
      </c>
      <c r="O458" s="2">
        <v>0</v>
      </c>
      <c r="P458" s="3">
        <v>16.129032258064516</v>
      </c>
      <c r="Q458" s="3">
        <v>12.903225806451612</v>
      </c>
      <c r="R458" s="2">
        <v>10</v>
      </c>
      <c r="S458" s="3">
        <v>9.67741935483871</v>
      </c>
      <c r="T458" s="3">
        <v>23.333333333333332</v>
      </c>
      <c r="U458" s="3">
        <v>16.666666666666664</v>
      </c>
      <c r="V458" s="3">
        <v>6.4516129032258061</v>
      </c>
      <c r="W458" s="2">
        <v>0</v>
      </c>
      <c r="X458" s="3">
        <v>3.3333333333333335</v>
      </c>
      <c r="Y458" s="3">
        <v>6.666666666666667</v>
      </c>
      <c r="Z458" s="3">
        <v>26.666666666666668</v>
      </c>
      <c r="AA458" s="2">
        <v>0</v>
      </c>
      <c r="AB458" s="3">
        <v>3.225806451612903</v>
      </c>
      <c r="AC458" s="3">
        <v>3.3333333333333335</v>
      </c>
      <c r="AD458" s="2">
        <v>30</v>
      </c>
      <c r="AE458" s="2">
        <v>0</v>
      </c>
      <c r="AF458" s="3">
        <v>22.58064516129032</v>
      </c>
      <c r="AG458" s="3">
        <v>9.67741935483871</v>
      </c>
      <c r="AH458" s="2">
        <v>0</v>
      </c>
      <c r="AI458" s="2">
        <v>0</v>
      </c>
      <c r="AJ458" s="2">
        <v>0</v>
      </c>
      <c r="AK458" s="2">
        <v>0</v>
      </c>
      <c r="AL458" s="8"/>
      <c r="AM458" s="3">
        <v>11.885245901639344</v>
      </c>
      <c r="AN458" s="3">
        <v>6.1904761904761907</v>
      </c>
      <c r="AO458" s="3">
        <v>2.2099447513812152</v>
      </c>
      <c r="AP458" s="3">
        <v>8.8372093023255811</v>
      </c>
      <c r="AQ458" s="9"/>
      <c r="AR458" s="3">
        <v>7.4950690335305712</v>
      </c>
      <c r="AS458" s="3">
        <v>7.2332730560578664</v>
      </c>
      <c r="AT458" s="9"/>
    </row>
    <row r="459" spans="1:46" x14ac:dyDescent="0.2">
      <c r="A459" s="6" t="s">
        <v>257</v>
      </c>
      <c r="B459" s="7"/>
      <c r="C459" s="3">
        <v>3.3333333333333335</v>
      </c>
      <c r="D459" s="2">
        <v>10</v>
      </c>
      <c r="E459" s="3">
        <v>3.3333333333333335</v>
      </c>
      <c r="F459" s="2">
        <v>0</v>
      </c>
      <c r="G459" s="3">
        <v>6.666666666666667</v>
      </c>
      <c r="H459" s="2">
        <v>0</v>
      </c>
      <c r="I459" s="2">
        <v>10</v>
      </c>
      <c r="J459" s="2">
        <v>0</v>
      </c>
      <c r="K459" s="3">
        <v>3.3333333333333335</v>
      </c>
      <c r="L459" s="3">
        <v>6.666666666666667</v>
      </c>
      <c r="M459" s="3">
        <v>70.967741935483872</v>
      </c>
      <c r="N459" s="2">
        <v>0</v>
      </c>
      <c r="O459" s="2">
        <v>0</v>
      </c>
      <c r="P459" s="3">
        <v>25.806451612903224</v>
      </c>
      <c r="Q459" s="3">
        <v>32.258064516129032</v>
      </c>
      <c r="R459" s="3">
        <v>23.333333333333332</v>
      </c>
      <c r="S459" s="3">
        <v>41.935483870967744</v>
      </c>
      <c r="T459" s="3">
        <v>13.333333333333334</v>
      </c>
      <c r="U459" s="3">
        <v>23.333333333333332</v>
      </c>
      <c r="V459" s="3">
        <v>12.903225806451612</v>
      </c>
      <c r="W459" s="2">
        <v>0</v>
      </c>
      <c r="X459" s="3">
        <v>56.666666666666664</v>
      </c>
      <c r="Y459" s="3">
        <v>56.666666666666664</v>
      </c>
      <c r="Z459" s="3">
        <v>56.666666666666664</v>
      </c>
      <c r="AA459" s="2">
        <v>0</v>
      </c>
      <c r="AB459" s="3">
        <v>74.193548387096769</v>
      </c>
      <c r="AC459" s="3">
        <v>23.333333333333332</v>
      </c>
      <c r="AD459" s="3">
        <v>33.333333333333329</v>
      </c>
      <c r="AE459" s="2">
        <v>0</v>
      </c>
      <c r="AF459" s="3">
        <v>6.4516129032258061</v>
      </c>
      <c r="AG459" s="2">
        <v>0</v>
      </c>
      <c r="AH459" s="2">
        <v>0</v>
      </c>
      <c r="AI459" s="2">
        <v>0</v>
      </c>
      <c r="AJ459" s="2">
        <v>0</v>
      </c>
      <c r="AK459" s="2">
        <v>10</v>
      </c>
      <c r="AL459" s="8"/>
      <c r="AM459" s="3">
        <v>27.459016393442624</v>
      </c>
      <c r="AN459" s="3">
        <v>10.476190476190476</v>
      </c>
      <c r="AO459" s="3">
        <v>17.127071823204421</v>
      </c>
      <c r="AP459" s="3">
        <v>19.534883720930232</v>
      </c>
      <c r="AQ459" s="9"/>
      <c r="AR459" s="3">
        <v>18.34319526627219</v>
      </c>
      <c r="AS459" s="3">
        <v>16.455696202531644</v>
      </c>
      <c r="AT459" s="9"/>
    </row>
    <row r="460" spans="1:46" x14ac:dyDescent="0.2">
      <c r="A460" s="6" t="s">
        <v>258</v>
      </c>
      <c r="B460" s="7"/>
      <c r="C460" s="2">
        <v>0</v>
      </c>
      <c r="D460" s="3">
        <v>3.3333333333333335</v>
      </c>
      <c r="E460" s="2">
        <v>0</v>
      </c>
      <c r="F460" s="2">
        <v>0</v>
      </c>
      <c r="G460" s="3">
        <v>3.3333333333333335</v>
      </c>
      <c r="H460" s="2">
        <v>0</v>
      </c>
      <c r="I460" s="3">
        <v>3.3333333333333335</v>
      </c>
      <c r="J460" s="2">
        <v>0</v>
      </c>
      <c r="K460" s="3">
        <v>3.3333333333333335</v>
      </c>
      <c r="L460" s="2">
        <v>0</v>
      </c>
      <c r="M460" s="2">
        <v>0</v>
      </c>
      <c r="N460" s="2">
        <v>0</v>
      </c>
      <c r="O460" s="3">
        <v>3.3333333333333335</v>
      </c>
      <c r="P460" s="2">
        <v>0</v>
      </c>
      <c r="Q460" s="2">
        <v>0</v>
      </c>
      <c r="R460" s="3">
        <v>3.3333333333333335</v>
      </c>
      <c r="S460" s="3">
        <v>9.67741935483871</v>
      </c>
      <c r="T460" s="3">
        <v>3.3333333333333335</v>
      </c>
      <c r="U460" s="2">
        <v>0</v>
      </c>
      <c r="V460" s="2">
        <v>0</v>
      </c>
      <c r="W460" s="2">
        <v>0</v>
      </c>
      <c r="X460" s="3">
        <v>3.3333333333333335</v>
      </c>
      <c r="Y460" s="3">
        <v>6.666666666666667</v>
      </c>
      <c r="Z460" s="2">
        <v>10</v>
      </c>
      <c r="AA460" s="2">
        <v>0</v>
      </c>
      <c r="AB460" s="3">
        <v>12.903225806451612</v>
      </c>
      <c r="AC460" s="3">
        <v>13.333333333333334</v>
      </c>
      <c r="AD460" s="3">
        <v>13.333333333333334</v>
      </c>
      <c r="AE460" s="2">
        <v>0</v>
      </c>
      <c r="AF460" s="2">
        <v>0</v>
      </c>
      <c r="AG460" s="2">
        <v>0</v>
      </c>
      <c r="AH460" s="2">
        <v>0</v>
      </c>
      <c r="AI460" s="2">
        <v>0</v>
      </c>
      <c r="AJ460" s="2">
        <v>0</v>
      </c>
      <c r="AK460" s="3">
        <v>3.3333333333333335</v>
      </c>
      <c r="AL460" s="9"/>
      <c r="AM460" s="3">
        <v>2.0491803278688523</v>
      </c>
      <c r="AN460" s="3">
        <v>2.6190476190476191</v>
      </c>
      <c r="AO460" s="3">
        <v>3.3149171270718232</v>
      </c>
      <c r="AP460" s="3">
        <v>3.2558139534883721</v>
      </c>
      <c r="AQ460" s="9"/>
      <c r="AR460" s="3">
        <v>2.7613412228796843</v>
      </c>
      <c r="AS460" s="3">
        <v>2.7124773960216997</v>
      </c>
      <c r="AT460" s="9"/>
    </row>
    <row r="461" spans="1:46" x14ac:dyDescent="0.2">
      <c r="A461" s="6" t="s">
        <v>259</v>
      </c>
      <c r="B461" s="7"/>
      <c r="C461" s="3">
        <v>3.3333333333333335</v>
      </c>
      <c r="D461" s="3">
        <v>3.3333333333333335</v>
      </c>
      <c r="E461" s="3">
        <v>6.666666666666667</v>
      </c>
      <c r="F461" s="3">
        <v>6.666666666666667</v>
      </c>
      <c r="G461" s="2">
        <v>0</v>
      </c>
      <c r="H461" s="3">
        <v>6.666666666666667</v>
      </c>
      <c r="I461" s="3">
        <v>23.333333333333332</v>
      </c>
      <c r="J461" s="3">
        <v>13.333333333333334</v>
      </c>
      <c r="K461" s="3">
        <v>16.666666666666664</v>
      </c>
      <c r="L461" s="3">
        <v>6.666666666666667</v>
      </c>
      <c r="M461" s="3">
        <v>3.225806451612903</v>
      </c>
      <c r="N461" s="2">
        <v>30</v>
      </c>
      <c r="O461" s="3">
        <v>16.666666666666664</v>
      </c>
      <c r="P461" s="2">
        <v>0</v>
      </c>
      <c r="Q461" s="2">
        <v>0</v>
      </c>
      <c r="R461" s="3">
        <v>16.666666666666664</v>
      </c>
      <c r="S461" s="2">
        <v>0</v>
      </c>
      <c r="T461" s="2">
        <v>0</v>
      </c>
      <c r="U461" s="2">
        <v>0</v>
      </c>
      <c r="V461" s="2">
        <v>0</v>
      </c>
      <c r="W461" s="2">
        <v>10</v>
      </c>
      <c r="X461" s="3">
        <v>3.3333333333333335</v>
      </c>
      <c r="Y461" s="3">
        <v>13.333333333333334</v>
      </c>
      <c r="Z461" s="3">
        <v>3.3333333333333335</v>
      </c>
      <c r="AA461" s="2">
        <v>0</v>
      </c>
      <c r="AB461" s="3">
        <v>6.4516129032258061</v>
      </c>
      <c r="AC461" s="2">
        <v>0</v>
      </c>
      <c r="AD461" s="3">
        <v>3.3333333333333335</v>
      </c>
      <c r="AE461" s="2">
        <v>10</v>
      </c>
      <c r="AF461" s="2">
        <v>0</v>
      </c>
      <c r="AG461" s="2">
        <v>0</v>
      </c>
      <c r="AH461" s="2">
        <v>0</v>
      </c>
      <c r="AI461" s="2">
        <v>0</v>
      </c>
      <c r="AJ461" s="2">
        <v>0</v>
      </c>
      <c r="AK461" s="3">
        <v>6.666666666666667</v>
      </c>
      <c r="AL461" s="9"/>
      <c r="AM461" s="3">
        <v>1.639344262295082</v>
      </c>
      <c r="AN461" s="3">
        <v>11.904761904761903</v>
      </c>
      <c r="AO461" s="3">
        <v>1.6574585635359116</v>
      </c>
      <c r="AP461" s="3">
        <v>2.7906976744186047</v>
      </c>
      <c r="AQ461" s="9"/>
      <c r="AR461" s="3">
        <v>4.7337278106508878</v>
      </c>
      <c r="AS461" s="3">
        <v>7.0524412296564201</v>
      </c>
      <c r="AT461" s="9"/>
    </row>
    <row r="462" spans="1:46" x14ac:dyDescent="0.2">
      <c r="A462" s="6" t="s">
        <v>260</v>
      </c>
      <c r="B462" s="7"/>
      <c r="C462" s="3">
        <v>6.666666666666667</v>
      </c>
      <c r="D462" s="3">
        <v>16.666666666666664</v>
      </c>
      <c r="E462" s="3">
        <v>3.3333333333333335</v>
      </c>
      <c r="F462" s="2">
        <v>30</v>
      </c>
      <c r="G462" s="2">
        <v>0</v>
      </c>
      <c r="H462" s="3">
        <v>13.333333333333334</v>
      </c>
      <c r="I462" s="3">
        <v>3.3333333333333335</v>
      </c>
      <c r="J462" s="2">
        <v>0</v>
      </c>
      <c r="K462" s="3">
        <v>6.666666666666667</v>
      </c>
      <c r="L462" s="2">
        <v>20</v>
      </c>
      <c r="M462" s="3">
        <v>3.225806451612903</v>
      </c>
      <c r="N462" s="2">
        <v>20</v>
      </c>
      <c r="O462" s="3">
        <v>23.333333333333332</v>
      </c>
      <c r="P462" s="3">
        <v>6.4516129032258061</v>
      </c>
      <c r="Q462" s="3">
        <v>9.67741935483871</v>
      </c>
      <c r="R462" s="3">
        <v>13.333333333333334</v>
      </c>
      <c r="S462" s="3">
        <v>3.225806451612903</v>
      </c>
      <c r="T462" s="3">
        <v>13.333333333333334</v>
      </c>
      <c r="U462" s="3">
        <v>6.666666666666667</v>
      </c>
      <c r="V462" s="3">
        <v>12.903225806451612</v>
      </c>
      <c r="W462" s="3">
        <v>26.666666666666668</v>
      </c>
      <c r="X462" s="2">
        <v>10</v>
      </c>
      <c r="Y462" s="3">
        <v>3.3333333333333335</v>
      </c>
      <c r="Z462" s="3">
        <v>3.3333333333333335</v>
      </c>
      <c r="AA462" s="3">
        <v>9.67741935483871</v>
      </c>
      <c r="AB462" s="2">
        <v>0</v>
      </c>
      <c r="AC462" s="2">
        <v>0</v>
      </c>
      <c r="AD462" s="2">
        <v>0</v>
      </c>
      <c r="AE462" s="3">
        <v>13.333333333333334</v>
      </c>
      <c r="AF462" s="3">
        <v>25.806451612903224</v>
      </c>
      <c r="AG462" s="3">
        <v>22.58064516129032</v>
      </c>
      <c r="AH462" s="2">
        <v>0</v>
      </c>
      <c r="AI462" s="2">
        <v>20</v>
      </c>
      <c r="AJ462" s="3">
        <v>26.666666666666668</v>
      </c>
      <c r="AK462" s="3">
        <v>23.333333333333332</v>
      </c>
      <c r="AL462" s="9"/>
      <c r="AM462" s="3">
        <v>8.1967213114754092</v>
      </c>
      <c r="AN462" s="3">
        <v>10.714285714285714</v>
      </c>
      <c r="AO462" s="3">
        <v>15.469613259668508</v>
      </c>
      <c r="AP462" s="3">
        <v>12.558139534883722</v>
      </c>
      <c r="AQ462" s="9"/>
      <c r="AR462" s="3">
        <v>8.6785009861932938</v>
      </c>
      <c r="AS462" s="3">
        <v>13.743218806509946</v>
      </c>
      <c r="AT462" s="9"/>
    </row>
    <row r="463" spans="1:46" x14ac:dyDescent="0.2">
      <c r="A463" s="6" t="s">
        <v>261</v>
      </c>
      <c r="B463" s="7"/>
      <c r="C463" s="3">
        <v>13.333333333333334</v>
      </c>
      <c r="D463" s="3">
        <v>26.666666666666668</v>
      </c>
      <c r="E463" s="3">
        <v>56.666666666666664</v>
      </c>
      <c r="F463" s="3">
        <v>43.333333333333336</v>
      </c>
      <c r="G463" s="3">
        <v>3.3333333333333335</v>
      </c>
      <c r="H463" s="2">
        <v>40</v>
      </c>
      <c r="I463" s="2">
        <v>10</v>
      </c>
      <c r="J463" s="2">
        <v>40</v>
      </c>
      <c r="K463" s="3">
        <v>33.333333333333329</v>
      </c>
      <c r="L463" s="3">
        <v>23.333333333333332</v>
      </c>
      <c r="M463" s="2">
        <v>0</v>
      </c>
      <c r="N463" s="3">
        <v>33.333333333333329</v>
      </c>
      <c r="O463" s="3">
        <v>26.666666666666668</v>
      </c>
      <c r="P463" s="3">
        <v>3.225806451612903</v>
      </c>
      <c r="Q463" s="3">
        <v>3.225806451612903</v>
      </c>
      <c r="R463" s="2">
        <v>20</v>
      </c>
      <c r="S463" s="2">
        <v>0</v>
      </c>
      <c r="T463" s="3">
        <v>13.333333333333334</v>
      </c>
      <c r="U463" s="3">
        <v>13.333333333333334</v>
      </c>
      <c r="V463" s="3">
        <v>16.129032258064516</v>
      </c>
      <c r="W463" s="3">
        <v>36.666666666666664</v>
      </c>
      <c r="X463" s="3">
        <v>6.666666666666667</v>
      </c>
      <c r="Y463" s="3">
        <v>13.333333333333334</v>
      </c>
      <c r="Z463" s="2">
        <v>0</v>
      </c>
      <c r="AA463" s="3">
        <v>19.35483870967742</v>
      </c>
      <c r="AB463" s="2">
        <v>0</v>
      </c>
      <c r="AC463" s="2">
        <v>50</v>
      </c>
      <c r="AD463" s="3">
        <v>13.333333333333334</v>
      </c>
      <c r="AE463" s="3">
        <v>36.666666666666664</v>
      </c>
      <c r="AF463" s="3">
        <v>3.225806451612903</v>
      </c>
      <c r="AG463" s="3">
        <v>16.129032258064516</v>
      </c>
      <c r="AH463" s="3">
        <v>19.35483870967742</v>
      </c>
      <c r="AI463" s="3">
        <v>53.333333333333336</v>
      </c>
      <c r="AJ463" s="2">
        <v>50</v>
      </c>
      <c r="AK463" s="3">
        <v>26.666666666666668</v>
      </c>
      <c r="AL463" s="9"/>
      <c r="AM463" s="3">
        <v>9.0163934426229506</v>
      </c>
      <c r="AN463" s="3">
        <v>28.095238095238095</v>
      </c>
      <c r="AO463" s="3">
        <v>33.701657458563538</v>
      </c>
      <c r="AP463" s="3">
        <v>13.488372093023257</v>
      </c>
      <c r="AQ463" s="9"/>
      <c r="AR463" s="3">
        <v>24.260355029585799</v>
      </c>
      <c r="AS463" s="3">
        <v>19.349005424954793</v>
      </c>
      <c r="AT463" s="9"/>
    </row>
    <row r="464" spans="1:46" x14ac:dyDescent="0.2">
      <c r="A464" s="6" t="s">
        <v>262</v>
      </c>
      <c r="B464" s="7"/>
      <c r="C464" s="2">
        <v>10</v>
      </c>
      <c r="D464" s="2">
        <v>10</v>
      </c>
      <c r="E464" s="2">
        <v>10</v>
      </c>
      <c r="F464" s="3">
        <v>13.333333333333334</v>
      </c>
      <c r="G464" s="3">
        <v>16.666666666666664</v>
      </c>
      <c r="H464" s="3">
        <v>3.3333333333333335</v>
      </c>
      <c r="I464" s="3">
        <v>13.333333333333334</v>
      </c>
      <c r="J464" s="3">
        <v>13.333333333333334</v>
      </c>
      <c r="K464" s="2">
        <v>20</v>
      </c>
      <c r="L464" s="3">
        <v>6.666666666666667</v>
      </c>
      <c r="M464" s="2">
        <v>0</v>
      </c>
      <c r="N464" s="3">
        <v>13.333333333333334</v>
      </c>
      <c r="O464" s="2">
        <v>30</v>
      </c>
      <c r="P464" s="3">
        <v>25.806451612903224</v>
      </c>
      <c r="Q464" s="3">
        <v>25.806451612903224</v>
      </c>
      <c r="R464" s="3">
        <v>13.333333333333334</v>
      </c>
      <c r="S464" s="3">
        <v>12.903225806451612</v>
      </c>
      <c r="T464" s="2">
        <v>20</v>
      </c>
      <c r="U464" s="2">
        <v>20</v>
      </c>
      <c r="V464" s="3">
        <v>16.129032258064516</v>
      </c>
      <c r="W464" s="2">
        <v>10</v>
      </c>
      <c r="X464" s="3">
        <v>13.333333333333334</v>
      </c>
      <c r="Y464" s="2">
        <v>0</v>
      </c>
      <c r="Z464" s="2">
        <v>0</v>
      </c>
      <c r="AA464" s="3">
        <v>22.58064516129032</v>
      </c>
      <c r="AB464" s="2">
        <v>0</v>
      </c>
      <c r="AC464" s="3">
        <v>3.3333333333333335</v>
      </c>
      <c r="AD464" s="3">
        <v>6.666666666666667</v>
      </c>
      <c r="AE464" s="2">
        <v>10</v>
      </c>
      <c r="AF464" s="3">
        <v>9.67741935483871</v>
      </c>
      <c r="AG464" s="3">
        <v>12.903225806451612</v>
      </c>
      <c r="AH464" s="3">
        <v>22.58064516129032</v>
      </c>
      <c r="AI464" s="2">
        <v>10</v>
      </c>
      <c r="AJ464" s="3">
        <v>13.333333333333334</v>
      </c>
      <c r="AK464" s="3">
        <v>13.333333333333334</v>
      </c>
      <c r="AL464" s="9"/>
      <c r="AM464" s="3">
        <v>14.754098360655737</v>
      </c>
      <c r="AN464" s="3">
        <v>12.619047619047619</v>
      </c>
      <c r="AO464" s="3">
        <v>11.602209944751381</v>
      </c>
      <c r="AP464" s="3">
        <v>11.162790697674419</v>
      </c>
      <c r="AQ464" s="9"/>
      <c r="AR464" s="3">
        <v>11.834319526627219</v>
      </c>
      <c r="AS464" s="3">
        <v>13.381555153707053</v>
      </c>
      <c r="AT464" s="9"/>
    </row>
    <row r="465" spans="1:46" x14ac:dyDescent="0.2">
      <c r="A465" s="6" t="s">
        <v>263</v>
      </c>
      <c r="B465" s="7"/>
      <c r="C465" s="2">
        <v>30</v>
      </c>
      <c r="D465" s="2">
        <v>20</v>
      </c>
      <c r="E465" s="3">
        <v>3.3333333333333335</v>
      </c>
      <c r="F465" s="3">
        <v>6.666666666666667</v>
      </c>
      <c r="G465" s="3">
        <v>6.666666666666667</v>
      </c>
      <c r="H465" s="3">
        <v>6.666666666666667</v>
      </c>
      <c r="I465" s="3">
        <v>16.666666666666664</v>
      </c>
      <c r="J465" s="2">
        <v>0</v>
      </c>
      <c r="K465" s="3">
        <v>13.333333333333334</v>
      </c>
      <c r="L465" s="2">
        <v>10</v>
      </c>
      <c r="M465" s="2">
        <v>0</v>
      </c>
      <c r="N465" s="2">
        <v>0</v>
      </c>
      <c r="O465" s="2">
        <v>0</v>
      </c>
      <c r="P465" s="3">
        <v>9.67741935483871</v>
      </c>
      <c r="Q465" s="3">
        <v>6.4516129032258061</v>
      </c>
      <c r="R465" s="2">
        <v>0</v>
      </c>
      <c r="S465" s="3">
        <v>16.129032258064516</v>
      </c>
      <c r="T465" s="2">
        <v>10</v>
      </c>
      <c r="U465" s="3">
        <v>16.666666666666664</v>
      </c>
      <c r="V465" s="3">
        <v>6.4516129032258061</v>
      </c>
      <c r="W465" s="2">
        <v>0</v>
      </c>
      <c r="X465" s="2">
        <v>0</v>
      </c>
      <c r="Y465" s="2">
        <v>0</v>
      </c>
      <c r="Z465" s="2">
        <v>0</v>
      </c>
      <c r="AA465" s="3">
        <v>38.70967741935484</v>
      </c>
      <c r="AB465" s="3">
        <v>3.225806451612903</v>
      </c>
      <c r="AC465" s="3">
        <v>3.3333333333333335</v>
      </c>
      <c r="AD465" s="2">
        <v>0</v>
      </c>
      <c r="AE465" s="3">
        <v>6.666666666666667</v>
      </c>
      <c r="AF465" s="3">
        <v>12.903225806451612</v>
      </c>
      <c r="AG465" s="3">
        <v>35.483870967741936</v>
      </c>
      <c r="AH465" s="3">
        <v>54.838709677419352</v>
      </c>
      <c r="AI465" s="2">
        <v>10</v>
      </c>
      <c r="AJ465" s="3">
        <v>6.666666666666667</v>
      </c>
      <c r="AK465" s="2">
        <v>10</v>
      </c>
      <c r="AL465" s="8"/>
      <c r="AM465" s="3">
        <v>10.655737704918032</v>
      </c>
      <c r="AN465" s="3">
        <v>6.666666666666667</v>
      </c>
      <c r="AO465" s="3">
        <v>6.0773480662983426</v>
      </c>
      <c r="AP465" s="3">
        <v>20.930232558139537</v>
      </c>
      <c r="AQ465" s="9"/>
      <c r="AR465" s="3">
        <v>11.045364891518737</v>
      </c>
      <c r="AS465" s="3">
        <v>9.7649186256781189</v>
      </c>
      <c r="AT465" s="9"/>
    </row>
    <row r="466" spans="1:46" x14ac:dyDescent="0.2">
      <c r="A466" s="6" t="s">
        <v>264</v>
      </c>
      <c r="B466" s="7"/>
      <c r="C466" s="3">
        <v>13.333333333333334</v>
      </c>
      <c r="D466" s="2">
        <v>10</v>
      </c>
      <c r="E466" s="3">
        <v>16.666666666666664</v>
      </c>
      <c r="F466" s="2">
        <v>0</v>
      </c>
      <c r="G466" s="3">
        <v>26.666666666666668</v>
      </c>
      <c r="H466" s="2">
        <v>30</v>
      </c>
      <c r="I466" s="3">
        <v>16.666666666666664</v>
      </c>
      <c r="J466" s="3">
        <v>33.333333333333329</v>
      </c>
      <c r="K466" s="3">
        <v>3.3333333333333335</v>
      </c>
      <c r="L466" s="2">
        <v>0</v>
      </c>
      <c r="M466" s="2">
        <v>0</v>
      </c>
      <c r="N466" s="3">
        <v>3.3333333333333335</v>
      </c>
      <c r="O466" s="2">
        <v>0</v>
      </c>
      <c r="P466" s="3">
        <v>6.4516129032258061</v>
      </c>
      <c r="Q466" s="3">
        <v>3.225806451612903</v>
      </c>
      <c r="R466" s="2">
        <v>0</v>
      </c>
      <c r="S466" s="3">
        <v>3.225806451612903</v>
      </c>
      <c r="T466" s="3">
        <v>3.3333333333333335</v>
      </c>
      <c r="U466" s="3">
        <v>3.3333333333333335</v>
      </c>
      <c r="V466" s="3">
        <v>3.225806451612903</v>
      </c>
      <c r="W466" s="2">
        <v>10</v>
      </c>
      <c r="X466" s="3">
        <v>3.3333333333333335</v>
      </c>
      <c r="Y466" s="2">
        <v>0</v>
      </c>
      <c r="Z466" s="2">
        <v>0</v>
      </c>
      <c r="AA466" s="3">
        <v>3.225806451612903</v>
      </c>
      <c r="AB466" s="2">
        <v>0</v>
      </c>
      <c r="AC466" s="3">
        <v>3.3333333333333335</v>
      </c>
      <c r="AD466" s="2">
        <v>0</v>
      </c>
      <c r="AE466" s="3">
        <v>23.333333333333332</v>
      </c>
      <c r="AF466" s="3">
        <v>9.67741935483871</v>
      </c>
      <c r="AG466" s="2">
        <v>0</v>
      </c>
      <c r="AH466" s="3">
        <v>3.225806451612903</v>
      </c>
      <c r="AI466" s="3">
        <v>6.666666666666667</v>
      </c>
      <c r="AJ466" s="3">
        <v>3.3333333333333335</v>
      </c>
      <c r="AK466" s="3">
        <v>6.666666666666667</v>
      </c>
      <c r="AL466" s="9"/>
      <c r="AM466" s="3">
        <v>6.557377049180328</v>
      </c>
      <c r="AN466" s="3">
        <v>10.238095238095237</v>
      </c>
      <c r="AO466" s="3">
        <v>4.4198895027624303</v>
      </c>
      <c r="AP466" s="3">
        <v>3.7209302325581395</v>
      </c>
      <c r="AQ466" s="9"/>
      <c r="AR466" s="3">
        <v>6.7061143984220903</v>
      </c>
      <c r="AS466" s="3">
        <v>7.4141048824593128</v>
      </c>
      <c r="AT466" s="9"/>
    </row>
    <row r="467" spans="1:46" x14ac:dyDescent="0.2">
      <c r="A467" s="6" t="s">
        <v>265</v>
      </c>
      <c r="B467" s="7"/>
      <c r="C467" s="3">
        <v>6.666666666666667</v>
      </c>
      <c r="D467" s="2">
        <v>0</v>
      </c>
      <c r="E467" s="2">
        <v>0</v>
      </c>
      <c r="F467" s="2">
        <v>0</v>
      </c>
      <c r="G467" s="3">
        <v>36.666666666666664</v>
      </c>
      <c r="H467" s="2">
        <v>0</v>
      </c>
      <c r="I467" s="2">
        <v>0</v>
      </c>
      <c r="J467" s="2">
        <v>0</v>
      </c>
      <c r="K467" s="2">
        <v>0</v>
      </c>
      <c r="L467" s="2">
        <v>10</v>
      </c>
      <c r="M467" s="2">
        <v>0</v>
      </c>
      <c r="N467" s="2">
        <v>0</v>
      </c>
      <c r="O467" s="2">
        <v>0</v>
      </c>
      <c r="P467" s="3">
        <v>6.4516129032258061</v>
      </c>
      <c r="Q467" s="3">
        <v>6.4516129032258061</v>
      </c>
      <c r="R467" s="2">
        <v>0</v>
      </c>
      <c r="S467" s="3">
        <v>3.225806451612903</v>
      </c>
      <c r="T467" s="2">
        <v>0</v>
      </c>
      <c r="U467" s="2">
        <v>0</v>
      </c>
      <c r="V467" s="3">
        <v>25.806451612903224</v>
      </c>
      <c r="W467" s="3">
        <v>6.666666666666667</v>
      </c>
      <c r="X467" s="2">
        <v>0</v>
      </c>
      <c r="Y467" s="2">
        <v>0</v>
      </c>
      <c r="Z467" s="2">
        <v>0</v>
      </c>
      <c r="AA467" s="3">
        <v>6.4516129032258061</v>
      </c>
      <c r="AB467" s="2">
        <v>0</v>
      </c>
      <c r="AC467" s="2">
        <v>0</v>
      </c>
      <c r="AD467" s="2">
        <v>0</v>
      </c>
      <c r="AE467" s="2">
        <v>0</v>
      </c>
      <c r="AF467" s="3">
        <v>9.67741935483871</v>
      </c>
      <c r="AG467" s="3">
        <v>3.225806451612903</v>
      </c>
      <c r="AH467" s="2">
        <v>0</v>
      </c>
      <c r="AI467" s="2">
        <v>0</v>
      </c>
      <c r="AJ467" s="2">
        <v>0</v>
      </c>
      <c r="AK467" s="2">
        <v>0</v>
      </c>
      <c r="AL467" s="8"/>
      <c r="AM467" s="3">
        <v>7.7868852459016393</v>
      </c>
      <c r="AN467" s="3">
        <v>0.47619047619047622</v>
      </c>
      <c r="AO467" s="3">
        <v>4.4198895027624303</v>
      </c>
      <c r="AP467" s="3">
        <v>3.7209302325581395</v>
      </c>
      <c r="AQ467" s="9"/>
      <c r="AR467" s="3">
        <v>4.1420118343195274</v>
      </c>
      <c r="AS467" s="3">
        <v>2.8933092224231465</v>
      </c>
      <c r="AT467" s="9"/>
    </row>
    <row r="468" spans="1:46" x14ac:dyDescent="0.2">
      <c r="A468" s="6" t="s">
        <v>217</v>
      </c>
      <c r="B468" s="7"/>
      <c r="C468" s="3">
        <v>6.4333333333333336</v>
      </c>
      <c r="D468" s="3">
        <v>6.0666666666666664</v>
      </c>
      <c r="E468" s="3">
        <v>6.3666666666666663</v>
      </c>
      <c r="F468" s="3">
        <v>5.8333333333333339</v>
      </c>
      <c r="G468" s="3">
        <v>8.1999999999999993</v>
      </c>
      <c r="H468" s="3">
        <v>6.8</v>
      </c>
      <c r="I468" s="3">
        <v>5.8</v>
      </c>
      <c r="J468" s="3">
        <v>6.8666666666666663</v>
      </c>
      <c r="K468" s="3">
        <v>5.9333333333333327</v>
      </c>
      <c r="L468" s="3">
        <v>5.2333333333333334</v>
      </c>
      <c r="M468" s="3">
        <v>1.9354838709677422</v>
      </c>
      <c r="N468" s="3">
        <v>5.4333333333333336</v>
      </c>
      <c r="O468" s="3">
        <v>5.6333333333333329</v>
      </c>
      <c r="P468" s="2">
        <v>5</v>
      </c>
      <c r="Q468" s="3">
        <v>4.709677419354839</v>
      </c>
      <c r="R468" s="3">
        <v>4.1333333333333329</v>
      </c>
      <c r="S468" s="3">
        <v>4.1935483870967731</v>
      </c>
      <c r="T468" s="3">
        <v>4.5666666666666664</v>
      </c>
      <c r="U468" s="3">
        <v>4.8</v>
      </c>
      <c r="V468" s="3">
        <v>6.4516129032258061</v>
      </c>
      <c r="W468" s="3">
        <v>6.2</v>
      </c>
      <c r="X468" s="3">
        <v>3.5333333333333337</v>
      </c>
      <c r="Y468" s="3">
        <v>2.9</v>
      </c>
      <c r="Z468" s="2">
        <v>2</v>
      </c>
      <c r="AA468" s="3">
        <v>7.258064516129032</v>
      </c>
      <c r="AB468" s="3">
        <v>2.419354838709677</v>
      </c>
      <c r="AC468" s="3">
        <v>4.7</v>
      </c>
      <c r="AD468" s="3">
        <v>2.7666666666666666</v>
      </c>
      <c r="AE468" s="3">
        <v>6.6</v>
      </c>
      <c r="AF468" s="3">
        <v>5.387096774193548</v>
      </c>
      <c r="AG468" s="3">
        <v>6.258064516129032</v>
      </c>
      <c r="AH468" s="3">
        <v>7.419354838709677</v>
      </c>
      <c r="AI468" s="3">
        <v>6.3</v>
      </c>
      <c r="AJ468" s="3">
        <v>6.1</v>
      </c>
      <c r="AK468" s="3">
        <v>5.6666666666666661</v>
      </c>
      <c r="AL468" s="9"/>
      <c r="AM468" s="2">
        <v>5</v>
      </c>
      <c r="AN468" s="3">
        <v>5.4333333333333336</v>
      </c>
      <c r="AO468" s="3">
        <v>5.4640883977900545</v>
      </c>
      <c r="AP468" s="3">
        <v>5.2883720930232556</v>
      </c>
      <c r="AQ468" s="9"/>
      <c r="AR468" s="3">
        <v>5.333333333333333</v>
      </c>
      <c r="AS468" s="3">
        <v>5.2875226039783003</v>
      </c>
      <c r="AT468" s="9"/>
    </row>
    <row r="469" spans="1:46" x14ac:dyDescent="0.2">
      <c r="A469" s="10" t="s">
        <v>3</v>
      </c>
      <c r="B469" s="7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</row>
    <row r="470" spans="1:46" x14ac:dyDescent="0.2">
      <c r="A470" s="6" t="s">
        <v>256</v>
      </c>
      <c r="B470" s="7"/>
      <c r="C470" s="3">
        <v>13.333333333333334</v>
      </c>
      <c r="D470" s="3">
        <v>6.666666666666667</v>
      </c>
      <c r="E470" s="2">
        <v>0</v>
      </c>
      <c r="F470" s="2">
        <v>0</v>
      </c>
      <c r="G470" s="3">
        <v>3.3333333333333335</v>
      </c>
      <c r="H470" s="2">
        <v>0</v>
      </c>
      <c r="I470" s="3">
        <v>3.3333333333333335</v>
      </c>
      <c r="J470" s="2">
        <v>0</v>
      </c>
      <c r="K470" s="2">
        <v>0</v>
      </c>
      <c r="L470" s="3">
        <v>43.333333333333336</v>
      </c>
      <c r="M470" s="3">
        <v>32.258064516129032</v>
      </c>
      <c r="N470" s="2">
        <v>0</v>
      </c>
      <c r="O470" s="2">
        <v>0</v>
      </c>
      <c r="P470" s="3">
        <v>19.35483870967742</v>
      </c>
      <c r="Q470" s="3">
        <v>16.129032258064516</v>
      </c>
      <c r="R470" s="3">
        <v>3.4482758620689653</v>
      </c>
      <c r="S470" s="3">
        <v>6.4516129032258061</v>
      </c>
      <c r="T470" s="3">
        <v>36.666666666666664</v>
      </c>
      <c r="U470" s="3">
        <v>22.222222222222221</v>
      </c>
      <c r="V470" s="3">
        <v>9.67741935483871</v>
      </c>
      <c r="W470" s="3">
        <v>3.4482758620689653</v>
      </c>
      <c r="X470" s="3">
        <v>13.333333333333334</v>
      </c>
      <c r="Y470" s="2">
        <v>10</v>
      </c>
      <c r="Z470" s="2">
        <v>30</v>
      </c>
      <c r="AA470" s="2">
        <v>0</v>
      </c>
      <c r="AB470" s="3">
        <v>3.225806451612903</v>
      </c>
      <c r="AC470" s="3">
        <v>3.3333333333333335</v>
      </c>
      <c r="AD470" s="3">
        <v>13.333333333333334</v>
      </c>
      <c r="AE470" s="2">
        <v>0</v>
      </c>
      <c r="AF470" s="3">
        <v>38.70967741935484</v>
      </c>
      <c r="AG470" s="3">
        <v>12.903225806451612</v>
      </c>
      <c r="AH470" s="2">
        <v>0</v>
      </c>
      <c r="AI470" s="2">
        <v>0</v>
      </c>
      <c r="AJ470" s="2">
        <v>0</v>
      </c>
      <c r="AK470" s="3">
        <v>6.666666666666667</v>
      </c>
      <c r="AL470" s="9"/>
      <c r="AM470" s="3">
        <v>18.672199170124482</v>
      </c>
      <c r="AN470" s="3">
        <v>5.7279236276849641</v>
      </c>
      <c r="AO470" s="3">
        <v>5.5248618784530388</v>
      </c>
      <c r="AP470" s="3">
        <v>12.616822429906541</v>
      </c>
      <c r="AQ470" s="9"/>
      <c r="AR470" s="3">
        <v>11.111111111111111</v>
      </c>
      <c r="AS470" s="3">
        <v>9.0744101633393832</v>
      </c>
      <c r="AT470" s="9"/>
    </row>
    <row r="471" spans="1:46" x14ac:dyDescent="0.2">
      <c r="A471" s="6" t="s">
        <v>257</v>
      </c>
      <c r="B471" s="7"/>
      <c r="C471" s="2">
        <v>10</v>
      </c>
      <c r="D471" s="3">
        <v>3.3333333333333335</v>
      </c>
      <c r="E471" s="2">
        <v>0</v>
      </c>
      <c r="F471" s="2">
        <v>0</v>
      </c>
      <c r="G471" s="3">
        <v>16.666666666666664</v>
      </c>
      <c r="H471" s="2">
        <v>0</v>
      </c>
      <c r="I471" s="3">
        <v>3.3333333333333335</v>
      </c>
      <c r="J471" s="2">
        <v>0</v>
      </c>
      <c r="K471" s="3">
        <v>3.3333333333333335</v>
      </c>
      <c r="L471" s="3">
        <v>6.666666666666667</v>
      </c>
      <c r="M471" s="3">
        <v>64.516129032258064</v>
      </c>
      <c r="N471" s="3">
        <v>3.3333333333333335</v>
      </c>
      <c r="O471" s="3">
        <v>3.3333333333333335</v>
      </c>
      <c r="P471" s="3">
        <v>25.806451612903224</v>
      </c>
      <c r="Q471" s="3">
        <v>29.032258064516132</v>
      </c>
      <c r="R471" s="3">
        <v>27.586206896551722</v>
      </c>
      <c r="S471" s="3">
        <v>51.612903225806448</v>
      </c>
      <c r="T471" s="3">
        <v>13.333333333333334</v>
      </c>
      <c r="U471" s="3">
        <v>29.629629629629626</v>
      </c>
      <c r="V471" s="3">
        <v>22.58064516129032</v>
      </c>
      <c r="W471" s="2">
        <v>0</v>
      </c>
      <c r="X471" s="2">
        <v>30</v>
      </c>
      <c r="Y471" s="3">
        <v>33.333333333333329</v>
      </c>
      <c r="Z471" s="3">
        <v>43.333333333333336</v>
      </c>
      <c r="AA471" s="2">
        <v>0</v>
      </c>
      <c r="AB471" s="3">
        <v>70.967741935483872</v>
      </c>
      <c r="AC471" s="2">
        <v>30</v>
      </c>
      <c r="AD471" s="2">
        <v>40</v>
      </c>
      <c r="AE471" s="3">
        <v>3.3333333333333335</v>
      </c>
      <c r="AF471" s="3">
        <v>3.225806451612903</v>
      </c>
      <c r="AG471" s="2">
        <v>0</v>
      </c>
      <c r="AH471" s="2">
        <v>0</v>
      </c>
      <c r="AI471" s="2">
        <v>0</v>
      </c>
      <c r="AJ471" s="2">
        <v>0</v>
      </c>
      <c r="AK471" s="3">
        <v>6.666666666666667</v>
      </c>
      <c r="AL471" s="9"/>
      <c r="AM471" s="3">
        <v>28.630705394190869</v>
      </c>
      <c r="AN471" s="3">
        <v>10.023866348448687</v>
      </c>
      <c r="AO471" s="3">
        <v>14.917127071823206</v>
      </c>
      <c r="AP471" s="3">
        <v>16.822429906542055</v>
      </c>
      <c r="AQ471" s="9"/>
      <c r="AR471" s="3">
        <v>16.468253968253968</v>
      </c>
      <c r="AS471" s="3">
        <v>16.515426497277677</v>
      </c>
      <c r="AT471" s="9"/>
    </row>
    <row r="472" spans="1:46" x14ac:dyDescent="0.2">
      <c r="A472" s="6" t="s">
        <v>258</v>
      </c>
      <c r="B472" s="7"/>
      <c r="C472" s="2">
        <v>0</v>
      </c>
      <c r="D472" s="2">
        <v>10</v>
      </c>
      <c r="E472" s="2">
        <v>0</v>
      </c>
      <c r="F472" s="2">
        <v>0</v>
      </c>
      <c r="G472" s="2">
        <v>0</v>
      </c>
      <c r="H472" s="2">
        <v>0</v>
      </c>
      <c r="I472" s="3">
        <v>6.666666666666667</v>
      </c>
      <c r="J472" s="2">
        <v>0</v>
      </c>
      <c r="K472" s="3">
        <v>6.666666666666667</v>
      </c>
      <c r="L472" s="3">
        <v>3.3333333333333335</v>
      </c>
      <c r="M472" s="2">
        <v>0</v>
      </c>
      <c r="N472" s="2">
        <v>0</v>
      </c>
      <c r="O472" s="3">
        <v>3.3333333333333335</v>
      </c>
      <c r="P472" s="2">
        <v>0</v>
      </c>
      <c r="Q472" s="2">
        <v>0</v>
      </c>
      <c r="R472" s="3">
        <v>10.344827586206897</v>
      </c>
      <c r="S472" s="3">
        <v>3.225806451612903</v>
      </c>
      <c r="T472" s="2">
        <v>0</v>
      </c>
      <c r="U472" s="2">
        <v>0</v>
      </c>
      <c r="V472" s="2">
        <v>0</v>
      </c>
      <c r="W472" s="2">
        <v>0</v>
      </c>
      <c r="X472" s="3">
        <v>13.333333333333334</v>
      </c>
      <c r="Y472" s="3">
        <v>23.333333333333332</v>
      </c>
      <c r="Z472" s="3">
        <v>13.333333333333334</v>
      </c>
      <c r="AA472" s="2">
        <v>0</v>
      </c>
      <c r="AB472" s="3">
        <v>19.35483870967742</v>
      </c>
      <c r="AC472" s="3">
        <v>3.3333333333333335</v>
      </c>
      <c r="AD472" s="2">
        <v>10</v>
      </c>
      <c r="AE472" s="2">
        <v>0</v>
      </c>
      <c r="AF472" s="2">
        <v>0</v>
      </c>
      <c r="AG472" s="2">
        <v>0</v>
      </c>
      <c r="AH472" s="2">
        <v>0</v>
      </c>
      <c r="AI472" s="2">
        <v>0</v>
      </c>
      <c r="AJ472" s="2">
        <v>0</v>
      </c>
      <c r="AK472" s="3">
        <v>6.666666666666667</v>
      </c>
      <c r="AL472" s="9"/>
      <c r="AM472" s="3">
        <v>2.0746887966804977</v>
      </c>
      <c r="AN472" s="3">
        <v>4.2959427207637226</v>
      </c>
      <c r="AO472" s="3">
        <v>3.867403314917127</v>
      </c>
      <c r="AP472" s="3">
        <v>4.6728971962616823</v>
      </c>
      <c r="AQ472" s="9"/>
      <c r="AR472" s="3">
        <v>3.5714285714285712</v>
      </c>
      <c r="AS472" s="3">
        <v>3.9927404718693285</v>
      </c>
      <c r="AT472" s="9"/>
    </row>
    <row r="473" spans="1:46" x14ac:dyDescent="0.2">
      <c r="A473" s="6" t="s">
        <v>259</v>
      </c>
      <c r="B473" s="7"/>
      <c r="C473" s="3">
        <v>6.666666666666667</v>
      </c>
      <c r="D473" s="3">
        <v>3.3333333333333335</v>
      </c>
      <c r="E473" s="3">
        <v>33.333333333333329</v>
      </c>
      <c r="F473" s="3">
        <v>3.3333333333333335</v>
      </c>
      <c r="G473" s="2">
        <v>0</v>
      </c>
      <c r="H473" s="3">
        <v>3.3333333333333335</v>
      </c>
      <c r="I473" s="3">
        <v>6.666666666666667</v>
      </c>
      <c r="J473" s="3">
        <v>3.3333333333333335</v>
      </c>
      <c r="K473" s="3">
        <v>6.666666666666667</v>
      </c>
      <c r="L473" s="2">
        <v>0</v>
      </c>
      <c r="M473" s="2">
        <v>0</v>
      </c>
      <c r="N473" s="3">
        <v>6.666666666666667</v>
      </c>
      <c r="O473" s="3">
        <v>3.3333333333333335</v>
      </c>
      <c r="P473" s="2">
        <v>0</v>
      </c>
      <c r="Q473" s="2">
        <v>0</v>
      </c>
      <c r="R473" s="3">
        <v>3.4482758620689653</v>
      </c>
      <c r="S473" s="2">
        <v>0</v>
      </c>
      <c r="T473" s="2">
        <v>0</v>
      </c>
      <c r="U473" s="3">
        <v>3.7037037037037033</v>
      </c>
      <c r="V473" s="2">
        <v>0</v>
      </c>
      <c r="W473" s="2">
        <v>0</v>
      </c>
      <c r="X473" s="2">
        <v>20</v>
      </c>
      <c r="Y473" s="3">
        <v>13.333333333333334</v>
      </c>
      <c r="Z473" s="3">
        <v>13.333333333333334</v>
      </c>
      <c r="AA473" s="2">
        <v>0</v>
      </c>
      <c r="AB473" s="3">
        <v>3.225806451612903</v>
      </c>
      <c r="AC473" s="3">
        <v>23.333333333333332</v>
      </c>
      <c r="AD473" s="3">
        <v>23.333333333333332</v>
      </c>
      <c r="AE473" s="3">
        <v>6.666666666666667</v>
      </c>
      <c r="AF473" s="3">
        <v>6.4516129032258061</v>
      </c>
      <c r="AG473" s="2">
        <v>0</v>
      </c>
      <c r="AH473" s="2">
        <v>0</v>
      </c>
      <c r="AI473" s="2">
        <v>0</v>
      </c>
      <c r="AJ473" s="2">
        <v>0</v>
      </c>
      <c r="AK473" s="2">
        <v>0</v>
      </c>
      <c r="AL473" s="8"/>
      <c r="AM473" s="3">
        <v>0.82987551867219922</v>
      </c>
      <c r="AN473" s="3">
        <v>8.5918854415274453</v>
      </c>
      <c r="AO473" s="3">
        <v>7.1823204419889501</v>
      </c>
      <c r="AP473" s="3">
        <v>3.2710280373831773</v>
      </c>
      <c r="AQ473" s="9"/>
      <c r="AR473" s="3">
        <v>6.1507936507936503</v>
      </c>
      <c r="AS473" s="3">
        <v>4.900181488203267</v>
      </c>
      <c r="AT473" s="9"/>
    </row>
    <row r="474" spans="1:46" x14ac:dyDescent="0.2">
      <c r="A474" s="6" t="s">
        <v>260</v>
      </c>
      <c r="B474" s="7"/>
      <c r="C474" s="3">
        <v>16.666666666666664</v>
      </c>
      <c r="D474" s="3">
        <v>13.333333333333334</v>
      </c>
      <c r="E474" s="3">
        <v>3.3333333333333335</v>
      </c>
      <c r="F474" s="3">
        <v>16.666666666666664</v>
      </c>
      <c r="G474" s="2">
        <v>10</v>
      </c>
      <c r="H474" s="3">
        <v>6.666666666666667</v>
      </c>
      <c r="I474" s="3">
        <v>16.666666666666664</v>
      </c>
      <c r="J474" s="2">
        <v>0</v>
      </c>
      <c r="K474" s="3">
        <v>13.333333333333334</v>
      </c>
      <c r="L474" s="3">
        <v>6.666666666666667</v>
      </c>
      <c r="M474" s="3">
        <v>3.225806451612903</v>
      </c>
      <c r="N474" s="3">
        <v>13.333333333333334</v>
      </c>
      <c r="O474" s="2">
        <v>10</v>
      </c>
      <c r="P474" s="3">
        <v>3.225806451612903</v>
      </c>
      <c r="Q474" s="3">
        <v>16.129032258064516</v>
      </c>
      <c r="R474" s="3">
        <v>3.4482758620689653</v>
      </c>
      <c r="S474" s="2">
        <v>0</v>
      </c>
      <c r="T474" s="2">
        <v>10</v>
      </c>
      <c r="U474" s="3">
        <v>7.4074074074074066</v>
      </c>
      <c r="V474" s="3">
        <v>3.225806451612903</v>
      </c>
      <c r="W474" s="3">
        <v>6.8965517241379306</v>
      </c>
      <c r="X474" s="2">
        <v>0</v>
      </c>
      <c r="Y474" s="3">
        <v>3.3333333333333335</v>
      </c>
      <c r="Z474" s="2">
        <v>0</v>
      </c>
      <c r="AA474" s="2">
        <v>0</v>
      </c>
      <c r="AB474" s="2">
        <v>0</v>
      </c>
      <c r="AC474" s="2">
        <v>10</v>
      </c>
      <c r="AD474" s="2">
        <v>0</v>
      </c>
      <c r="AE474" s="3">
        <v>6.666666666666667</v>
      </c>
      <c r="AF474" s="3">
        <v>25.806451612903224</v>
      </c>
      <c r="AG474" s="3">
        <v>16.129032258064516</v>
      </c>
      <c r="AH474" s="2">
        <v>0</v>
      </c>
      <c r="AI474" s="2">
        <v>20</v>
      </c>
      <c r="AJ474" s="2">
        <v>30</v>
      </c>
      <c r="AK474" s="3">
        <v>6.666666666666667</v>
      </c>
      <c r="AL474" s="9"/>
      <c r="AM474" s="3">
        <v>7.4688796680497926</v>
      </c>
      <c r="AN474" s="3">
        <v>8.5918854415274453</v>
      </c>
      <c r="AO474" s="3">
        <v>11.602209944751381</v>
      </c>
      <c r="AP474" s="3">
        <v>7.009345794392523</v>
      </c>
      <c r="AQ474" s="9"/>
      <c r="AR474" s="3">
        <v>8.7301587301587293</v>
      </c>
      <c r="AS474" s="3">
        <v>8.3484573502722323</v>
      </c>
      <c r="AT474" s="9"/>
    </row>
    <row r="475" spans="1:46" x14ac:dyDescent="0.2">
      <c r="A475" s="6" t="s">
        <v>261</v>
      </c>
      <c r="B475" s="7"/>
      <c r="C475" s="3">
        <v>13.333333333333334</v>
      </c>
      <c r="D475" s="2">
        <v>20</v>
      </c>
      <c r="E475" s="3">
        <v>16.666666666666664</v>
      </c>
      <c r="F475" s="2">
        <v>30</v>
      </c>
      <c r="G475" s="2">
        <v>10</v>
      </c>
      <c r="H475" s="2">
        <v>30</v>
      </c>
      <c r="I475" s="3">
        <v>26.666666666666668</v>
      </c>
      <c r="J475" s="3">
        <v>43.333333333333336</v>
      </c>
      <c r="K475" s="3">
        <v>26.666666666666668</v>
      </c>
      <c r="L475" s="3">
        <v>13.333333333333334</v>
      </c>
      <c r="M475" s="2">
        <v>0</v>
      </c>
      <c r="N475" s="3">
        <v>23.333333333333332</v>
      </c>
      <c r="O475" s="2">
        <v>30</v>
      </c>
      <c r="P475" s="3">
        <v>9.67741935483871</v>
      </c>
      <c r="Q475" s="3">
        <v>3.225806451612903</v>
      </c>
      <c r="R475" s="3">
        <v>24.137931034482758</v>
      </c>
      <c r="S475" s="3">
        <v>9.67741935483871</v>
      </c>
      <c r="T475" s="2">
        <v>10</v>
      </c>
      <c r="U475" s="3">
        <v>7.4074074074074066</v>
      </c>
      <c r="V475" s="3">
        <v>12.903225806451612</v>
      </c>
      <c r="W475" s="3">
        <v>27.586206896551722</v>
      </c>
      <c r="X475" s="3">
        <v>16.666666666666664</v>
      </c>
      <c r="Y475" s="2">
        <v>10</v>
      </c>
      <c r="Z475" s="2">
        <v>0</v>
      </c>
      <c r="AA475" s="3">
        <v>3.225806451612903</v>
      </c>
      <c r="AB475" s="2">
        <v>0</v>
      </c>
      <c r="AC475" s="3">
        <v>3.3333333333333335</v>
      </c>
      <c r="AD475" s="2">
        <v>10</v>
      </c>
      <c r="AE475" s="2">
        <v>20</v>
      </c>
      <c r="AF475" s="3">
        <v>3.225806451612903</v>
      </c>
      <c r="AG475" s="3">
        <v>3.225806451612903</v>
      </c>
      <c r="AH475" s="3">
        <v>3.225806451612903</v>
      </c>
      <c r="AI475" s="2">
        <v>20</v>
      </c>
      <c r="AJ475" s="3">
        <v>16.666666666666664</v>
      </c>
      <c r="AK475" s="2">
        <v>10</v>
      </c>
      <c r="AL475" s="8"/>
      <c r="AM475" s="3">
        <v>9.1286307053941904</v>
      </c>
      <c r="AN475" s="3">
        <v>22.434367541766107</v>
      </c>
      <c r="AO475" s="3">
        <v>13.259668508287293</v>
      </c>
      <c r="AP475" s="3">
        <v>5.6074766355140184</v>
      </c>
      <c r="AQ475" s="9"/>
      <c r="AR475" s="3">
        <v>12.301587301587301</v>
      </c>
      <c r="AS475" s="3">
        <v>16.333938294010888</v>
      </c>
      <c r="AT475" s="9"/>
    </row>
    <row r="476" spans="1:46" x14ac:dyDescent="0.2">
      <c r="A476" s="6" t="s">
        <v>262</v>
      </c>
      <c r="B476" s="7"/>
      <c r="C476" s="3">
        <v>6.666666666666667</v>
      </c>
      <c r="D476" s="3">
        <v>23.333333333333332</v>
      </c>
      <c r="E476" s="3">
        <v>16.666666666666664</v>
      </c>
      <c r="F476" s="3">
        <v>46.666666666666664</v>
      </c>
      <c r="G476" s="3">
        <v>16.666666666666664</v>
      </c>
      <c r="H476" s="3">
        <v>16.666666666666664</v>
      </c>
      <c r="I476" s="3">
        <v>3.3333333333333335</v>
      </c>
      <c r="J476" s="3">
        <v>3.3333333333333335</v>
      </c>
      <c r="K476" s="3">
        <v>26.666666666666668</v>
      </c>
      <c r="L476" s="3">
        <v>13.333333333333334</v>
      </c>
      <c r="M476" s="2">
        <v>0</v>
      </c>
      <c r="N476" s="3">
        <v>46.666666666666664</v>
      </c>
      <c r="O476" s="2">
        <v>50</v>
      </c>
      <c r="P476" s="3">
        <v>22.58064516129032</v>
      </c>
      <c r="Q476" s="2">
        <v>0</v>
      </c>
      <c r="R476" s="3">
        <v>27.586206896551722</v>
      </c>
      <c r="S476" s="3">
        <v>19.35483870967742</v>
      </c>
      <c r="T476" s="2">
        <v>10</v>
      </c>
      <c r="U476" s="3">
        <v>11.111111111111111</v>
      </c>
      <c r="V476" s="3">
        <v>19.35483870967742</v>
      </c>
      <c r="W476" s="3">
        <v>31.03448275862069</v>
      </c>
      <c r="X476" s="3">
        <v>6.666666666666667</v>
      </c>
      <c r="Y476" s="3">
        <v>6.666666666666667</v>
      </c>
      <c r="Z476" s="2">
        <v>0</v>
      </c>
      <c r="AA476" s="3">
        <v>61.29032258064516</v>
      </c>
      <c r="AB476" s="2">
        <v>0</v>
      </c>
      <c r="AC476" s="3">
        <v>23.333333333333332</v>
      </c>
      <c r="AD476" s="3">
        <v>3.3333333333333335</v>
      </c>
      <c r="AE476" s="3">
        <v>36.666666666666664</v>
      </c>
      <c r="AF476" s="3">
        <v>9.67741935483871</v>
      </c>
      <c r="AG476" s="3">
        <v>12.903225806451612</v>
      </c>
      <c r="AH476" s="3">
        <v>61.29032258064516</v>
      </c>
      <c r="AI476" s="2">
        <v>40</v>
      </c>
      <c r="AJ476" s="2">
        <v>40</v>
      </c>
      <c r="AK476" s="2">
        <v>50</v>
      </c>
      <c r="AL476" s="8"/>
      <c r="AM476" s="3">
        <v>13.278008298755188</v>
      </c>
      <c r="AN476" s="3">
        <v>21.479713603818613</v>
      </c>
      <c r="AO476" s="3">
        <v>29.834254143646412</v>
      </c>
      <c r="AP476" s="3">
        <v>25.233644859813083</v>
      </c>
      <c r="AQ476" s="9"/>
      <c r="AR476" s="3">
        <v>22.420634920634921</v>
      </c>
      <c r="AS476" s="3">
        <v>21.234119782214155</v>
      </c>
      <c r="AT476" s="9"/>
    </row>
    <row r="477" spans="1:46" x14ac:dyDescent="0.2">
      <c r="A477" s="6" t="s">
        <v>263</v>
      </c>
      <c r="B477" s="7"/>
      <c r="C477" s="3">
        <v>13.333333333333334</v>
      </c>
      <c r="D477" s="3">
        <v>16.666666666666664</v>
      </c>
      <c r="E477" s="3">
        <v>6.666666666666667</v>
      </c>
      <c r="F477" s="2">
        <v>0</v>
      </c>
      <c r="G477" s="3">
        <v>26.666666666666668</v>
      </c>
      <c r="H477" s="3">
        <v>3.3333333333333335</v>
      </c>
      <c r="I477" s="2">
        <v>10</v>
      </c>
      <c r="J477" s="2">
        <v>10</v>
      </c>
      <c r="K477" s="3">
        <v>3.3333333333333335</v>
      </c>
      <c r="L477" s="2">
        <v>10</v>
      </c>
      <c r="M477" s="2">
        <v>0</v>
      </c>
      <c r="N477" s="3">
        <v>3.3333333333333335</v>
      </c>
      <c r="O477" s="2">
        <v>0</v>
      </c>
      <c r="P477" s="3">
        <v>16.129032258064516</v>
      </c>
      <c r="Q477" s="3">
        <v>25.806451612903224</v>
      </c>
      <c r="R477" s="2">
        <v>0</v>
      </c>
      <c r="S477" s="3">
        <v>6.4516129032258061</v>
      </c>
      <c r="T477" s="3">
        <v>6.666666666666667</v>
      </c>
      <c r="U477" s="3">
        <v>14.814814814814813</v>
      </c>
      <c r="V477" s="3">
        <v>9.67741935483871</v>
      </c>
      <c r="W477" s="3">
        <v>10.344827586206897</v>
      </c>
      <c r="X477" s="2">
        <v>0</v>
      </c>
      <c r="Y477" s="2">
        <v>0</v>
      </c>
      <c r="Z477" s="2">
        <v>0</v>
      </c>
      <c r="AA477" s="3">
        <v>25.806451612903224</v>
      </c>
      <c r="AB477" s="2">
        <v>0</v>
      </c>
      <c r="AC477" s="2">
        <v>0</v>
      </c>
      <c r="AD477" s="2">
        <v>0</v>
      </c>
      <c r="AE477" s="3">
        <v>6.666666666666667</v>
      </c>
      <c r="AF477" s="3">
        <v>6.4516129032258061</v>
      </c>
      <c r="AG477" s="3">
        <v>48.387096774193552</v>
      </c>
      <c r="AH477" s="3">
        <v>25.806451612903224</v>
      </c>
      <c r="AI477" s="3">
        <v>6.666666666666667</v>
      </c>
      <c r="AJ477" s="2">
        <v>10</v>
      </c>
      <c r="AK477" s="2">
        <v>10</v>
      </c>
      <c r="AL477" s="8"/>
      <c r="AM477" s="3">
        <v>14.522821576763487</v>
      </c>
      <c r="AN477" s="3">
        <v>4.5346062052505962</v>
      </c>
      <c r="AO477" s="3">
        <v>6.0773480662983426</v>
      </c>
      <c r="AP477" s="3">
        <v>16.822429906542055</v>
      </c>
      <c r="AQ477" s="9"/>
      <c r="AR477" s="3">
        <v>10.515873015873016</v>
      </c>
      <c r="AS477" s="3">
        <v>8.7114337568058069</v>
      </c>
      <c r="AT477" s="9"/>
    </row>
    <row r="478" spans="1:46" x14ac:dyDescent="0.2">
      <c r="A478" s="6" t="s">
        <v>264</v>
      </c>
      <c r="B478" s="7"/>
      <c r="C478" s="2">
        <v>20</v>
      </c>
      <c r="D478" s="3">
        <v>3.3333333333333335</v>
      </c>
      <c r="E478" s="3">
        <v>23.333333333333332</v>
      </c>
      <c r="F478" s="3">
        <v>3.3333333333333335</v>
      </c>
      <c r="G478" s="3">
        <v>13.333333333333334</v>
      </c>
      <c r="H478" s="2">
        <v>40</v>
      </c>
      <c r="I478" s="3">
        <v>23.333333333333332</v>
      </c>
      <c r="J478" s="2">
        <v>40</v>
      </c>
      <c r="K478" s="3">
        <v>13.333333333333334</v>
      </c>
      <c r="L478" s="2">
        <v>0</v>
      </c>
      <c r="M478" s="2">
        <v>0</v>
      </c>
      <c r="N478" s="3">
        <v>3.3333333333333335</v>
      </c>
      <c r="O478" s="2">
        <v>0</v>
      </c>
      <c r="P478" s="2">
        <v>0</v>
      </c>
      <c r="Q478" s="3">
        <v>3.225806451612903</v>
      </c>
      <c r="R478" s="2">
        <v>0</v>
      </c>
      <c r="S478" s="2">
        <v>0</v>
      </c>
      <c r="T478" s="3">
        <v>6.666666666666667</v>
      </c>
      <c r="U478" s="3">
        <v>3.7037037037037033</v>
      </c>
      <c r="V478" s="3">
        <v>3.225806451612903</v>
      </c>
      <c r="W478" s="3">
        <v>13.793103448275861</v>
      </c>
      <c r="X478" s="2">
        <v>0</v>
      </c>
      <c r="Y478" s="2">
        <v>0</v>
      </c>
      <c r="Z478" s="2">
        <v>0</v>
      </c>
      <c r="AA478" s="3">
        <v>6.4516129032258061</v>
      </c>
      <c r="AB478" s="3">
        <v>3.225806451612903</v>
      </c>
      <c r="AC478" s="3">
        <v>3.3333333333333335</v>
      </c>
      <c r="AD478" s="2">
        <v>0</v>
      </c>
      <c r="AE478" s="2">
        <v>20</v>
      </c>
      <c r="AF478" s="3">
        <v>3.225806451612903</v>
      </c>
      <c r="AG478" s="2">
        <v>0</v>
      </c>
      <c r="AH478" s="3">
        <v>6.4516129032258061</v>
      </c>
      <c r="AI478" s="3">
        <v>13.333333333333334</v>
      </c>
      <c r="AJ478" s="3">
        <v>3.3333333333333335</v>
      </c>
      <c r="AK478" s="3">
        <v>3.3333333333333335</v>
      </c>
      <c r="AL478" s="9"/>
      <c r="AM478" s="3">
        <v>2.904564315352697</v>
      </c>
      <c r="AN478" s="3">
        <v>13.842482100238662</v>
      </c>
      <c r="AO478" s="3">
        <v>4.4198895027624303</v>
      </c>
      <c r="AP478" s="3">
        <v>4.6728971962616823</v>
      </c>
      <c r="AQ478" s="9"/>
      <c r="AR478" s="3">
        <v>6.9444444444444446</v>
      </c>
      <c r="AS478" s="3">
        <v>8.7114337568058069</v>
      </c>
      <c r="AT478" s="9"/>
    </row>
    <row r="479" spans="1:46" x14ac:dyDescent="0.2">
      <c r="A479" s="6" t="s">
        <v>265</v>
      </c>
      <c r="B479" s="7"/>
      <c r="C479" s="2">
        <v>0</v>
      </c>
      <c r="D479" s="2">
        <v>0</v>
      </c>
      <c r="E479" s="2">
        <v>0</v>
      </c>
      <c r="F479" s="2">
        <v>0</v>
      </c>
      <c r="G479" s="3">
        <v>3.3333333333333335</v>
      </c>
      <c r="H479" s="2">
        <v>0</v>
      </c>
      <c r="I479" s="2">
        <v>0</v>
      </c>
      <c r="J479" s="2">
        <v>0</v>
      </c>
      <c r="K479" s="2">
        <v>0</v>
      </c>
      <c r="L479" s="3">
        <v>3.3333333333333335</v>
      </c>
      <c r="M479" s="2">
        <v>0</v>
      </c>
      <c r="N479" s="2">
        <v>0</v>
      </c>
      <c r="O479" s="2">
        <v>0</v>
      </c>
      <c r="P479" s="3">
        <v>3.225806451612903</v>
      </c>
      <c r="Q479" s="3">
        <v>6.4516129032258061</v>
      </c>
      <c r="R479" s="2">
        <v>0</v>
      </c>
      <c r="S479" s="3">
        <v>3.225806451612903</v>
      </c>
      <c r="T479" s="3">
        <v>6.666666666666667</v>
      </c>
      <c r="U479" s="2">
        <v>0</v>
      </c>
      <c r="V479" s="3">
        <v>19.35483870967742</v>
      </c>
      <c r="W479" s="3">
        <v>6.8965517241379306</v>
      </c>
      <c r="X479" s="2">
        <v>0</v>
      </c>
      <c r="Y479" s="2">
        <v>0</v>
      </c>
      <c r="Z479" s="2">
        <v>0</v>
      </c>
      <c r="AA479" s="3">
        <v>3.225806451612903</v>
      </c>
      <c r="AB479" s="2">
        <v>0</v>
      </c>
      <c r="AC479" s="2">
        <v>0</v>
      </c>
      <c r="AD479" s="2">
        <v>0</v>
      </c>
      <c r="AE479" s="2">
        <v>0</v>
      </c>
      <c r="AF479" s="3">
        <v>3.225806451612903</v>
      </c>
      <c r="AG479" s="3">
        <v>6.4516129032258061</v>
      </c>
      <c r="AH479" s="3">
        <v>3.225806451612903</v>
      </c>
      <c r="AI479" s="2">
        <v>0</v>
      </c>
      <c r="AJ479" s="2">
        <v>0</v>
      </c>
      <c r="AK479" s="2">
        <v>0</v>
      </c>
      <c r="AL479" s="8"/>
      <c r="AM479" s="3">
        <v>2.4896265560165975</v>
      </c>
      <c r="AN479" s="3">
        <v>0.47732696897374705</v>
      </c>
      <c r="AO479" s="3">
        <v>3.3149171270718232</v>
      </c>
      <c r="AP479" s="3">
        <v>3.2710280373831773</v>
      </c>
      <c r="AQ479" s="9"/>
      <c r="AR479" s="3">
        <v>1.7857142857142856</v>
      </c>
      <c r="AS479" s="3">
        <v>2.1778584392014517</v>
      </c>
      <c r="AT479" s="9"/>
    </row>
    <row r="480" spans="1:46" x14ac:dyDescent="0.2">
      <c r="A480" s="6" t="s">
        <v>217</v>
      </c>
      <c r="B480" s="7"/>
      <c r="C480" s="3">
        <v>5.5666666666666664</v>
      </c>
      <c r="D480" s="3">
        <v>5.7</v>
      </c>
      <c r="E480" s="3">
        <v>6.3</v>
      </c>
      <c r="F480" s="3">
        <v>6.333333333333333</v>
      </c>
      <c r="G480" s="3">
        <v>6.3</v>
      </c>
      <c r="H480" s="3">
        <v>7.3</v>
      </c>
      <c r="I480" s="3">
        <v>6.1333333333333329</v>
      </c>
      <c r="J480" s="3">
        <v>7.3666666666666671</v>
      </c>
      <c r="K480" s="3">
        <v>6.1333333333333337</v>
      </c>
      <c r="L480" s="3">
        <v>3.8666666666666667</v>
      </c>
      <c r="M480" s="3">
        <v>1.7741935483870968</v>
      </c>
      <c r="N480" s="3">
        <v>6.2333333333333325</v>
      </c>
      <c r="O480" s="3">
        <v>6.1</v>
      </c>
      <c r="P480" s="3">
        <v>4.6451612903225801</v>
      </c>
      <c r="Q480" s="3">
        <v>4.741935483870968</v>
      </c>
      <c r="R480" s="3">
        <v>4.5862068965517242</v>
      </c>
      <c r="S480" s="3">
        <v>3.967741935483871</v>
      </c>
      <c r="T480" s="3">
        <v>4.2333333333333334</v>
      </c>
      <c r="U480" s="3">
        <v>4.0740740740740735</v>
      </c>
      <c r="V480" s="3">
        <v>5.838709677419355</v>
      </c>
      <c r="W480" s="3">
        <v>6.9655172413793096</v>
      </c>
      <c r="X480" s="3">
        <v>3.4</v>
      </c>
      <c r="Y480" s="3">
        <v>3.2333333333333329</v>
      </c>
      <c r="Z480" s="3">
        <v>2.1</v>
      </c>
      <c r="AA480" s="3">
        <v>7.4516129032258061</v>
      </c>
      <c r="AB480" s="3">
        <v>2.4516129032258061</v>
      </c>
      <c r="AC480" s="3">
        <v>4.3</v>
      </c>
      <c r="AD480" s="2">
        <v>3</v>
      </c>
      <c r="AE480" s="3">
        <v>6.7666666666666666</v>
      </c>
      <c r="AF480" s="2">
        <v>4</v>
      </c>
      <c r="AG480" s="3">
        <v>6.5483870967741939</v>
      </c>
      <c r="AH480" s="3">
        <v>7.4516129032258061</v>
      </c>
      <c r="AI480" s="3">
        <v>6.7333333333333334</v>
      </c>
      <c r="AJ480" s="3">
        <v>6.4</v>
      </c>
      <c r="AK480" s="3">
        <v>5.9333333333333336</v>
      </c>
      <c r="AL480" s="9"/>
      <c r="AM480" s="3">
        <v>4.3775933609958511</v>
      </c>
      <c r="AN480" s="3">
        <v>5.6658711217183759</v>
      </c>
      <c r="AO480" s="3">
        <v>5.4364640883977895</v>
      </c>
      <c r="AP480" s="3">
        <v>5.2803738317757016</v>
      </c>
      <c r="AQ480" s="9"/>
      <c r="AR480" s="3">
        <v>5.1825396825396828</v>
      </c>
      <c r="AS480" s="3">
        <v>5.3194192377495462</v>
      </c>
      <c r="AT480" s="9"/>
    </row>
    <row r="481" spans="1:46" x14ac:dyDescent="0.2">
      <c r="A481" s="10" t="s">
        <v>4</v>
      </c>
      <c r="B481" s="7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</row>
    <row r="482" spans="1:46" x14ac:dyDescent="0.2">
      <c r="A482" s="6" t="s">
        <v>256</v>
      </c>
      <c r="B482" s="7"/>
      <c r="C482" s="2">
        <v>10</v>
      </c>
      <c r="D482" s="2">
        <v>0</v>
      </c>
      <c r="E482" s="2">
        <v>0</v>
      </c>
      <c r="F482" s="2">
        <v>0</v>
      </c>
      <c r="G482" s="3">
        <v>3.3333333333333335</v>
      </c>
      <c r="H482" s="2">
        <v>0</v>
      </c>
      <c r="I482" s="3">
        <v>3.3333333333333335</v>
      </c>
      <c r="J482" s="2">
        <v>0</v>
      </c>
      <c r="K482" s="3">
        <v>3.3333333333333335</v>
      </c>
      <c r="L482" s="2">
        <v>0</v>
      </c>
      <c r="M482" s="2">
        <v>0</v>
      </c>
      <c r="N482" s="3">
        <v>3.3333333333333335</v>
      </c>
      <c r="O482" s="3">
        <v>3.3333333333333335</v>
      </c>
      <c r="P482" s="3">
        <v>3.225806451612903</v>
      </c>
      <c r="Q482" s="2">
        <v>0</v>
      </c>
      <c r="R482" s="3">
        <v>6.666666666666667</v>
      </c>
      <c r="S482" s="2">
        <v>0</v>
      </c>
      <c r="T482" s="3">
        <v>3.225806451612903</v>
      </c>
      <c r="U482" s="2">
        <v>0</v>
      </c>
      <c r="V482" s="2">
        <v>0</v>
      </c>
      <c r="W482" s="2">
        <v>0</v>
      </c>
      <c r="X482" s="2">
        <v>0</v>
      </c>
      <c r="Y482" s="3">
        <v>6.666666666666667</v>
      </c>
      <c r="Z482" s="3">
        <v>23.333333333333332</v>
      </c>
      <c r="AA482" s="2">
        <v>0</v>
      </c>
      <c r="AB482" s="2">
        <v>0</v>
      </c>
      <c r="AC482" s="3">
        <v>6.666666666666667</v>
      </c>
      <c r="AD482" s="3">
        <v>16.666666666666664</v>
      </c>
      <c r="AE482" s="2">
        <v>0</v>
      </c>
      <c r="AF482" s="3">
        <v>13.333333333333334</v>
      </c>
      <c r="AG482" s="3">
        <v>9.67741935483871</v>
      </c>
      <c r="AH482" s="2">
        <v>0</v>
      </c>
      <c r="AI482" s="2">
        <v>0</v>
      </c>
      <c r="AJ482" s="2">
        <v>0</v>
      </c>
      <c r="AK482" s="2">
        <v>0</v>
      </c>
      <c r="AL482" s="8"/>
      <c r="AM482" s="3">
        <v>0.81967213114754101</v>
      </c>
      <c r="AN482" s="3">
        <v>4.0380047505938244</v>
      </c>
      <c r="AO482" s="3">
        <v>1.1049723756906076</v>
      </c>
      <c r="AP482" s="3">
        <v>6.5420560747663545</v>
      </c>
      <c r="AQ482" s="9"/>
      <c r="AR482" s="3">
        <v>2.9585798816568047</v>
      </c>
      <c r="AS482" s="3">
        <v>3.6166365280289332</v>
      </c>
      <c r="AT482" s="9"/>
    </row>
    <row r="483" spans="1:46" x14ac:dyDescent="0.2">
      <c r="A483" s="6" t="s">
        <v>257</v>
      </c>
      <c r="B483" s="7"/>
      <c r="C483" s="3">
        <v>3.3333333333333335</v>
      </c>
      <c r="D483" s="2">
        <v>0</v>
      </c>
      <c r="E483" s="2">
        <v>0</v>
      </c>
      <c r="F483" s="2">
        <v>0</v>
      </c>
      <c r="G483" s="3">
        <v>3.3333333333333335</v>
      </c>
      <c r="H483" s="2">
        <v>0</v>
      </c>
      <c r="I483" s="3">
        <v>3.3333333333333335</v>
      </c>
      <c r="J483" s="2">
        <v>0</v>
      </c>
      <c r="K483" s="3">
        <v>6.666666666666667</v>
      </c>
      <c r="L483" s="2">
        <v>0</v>
      </c>
      <c r="M483" s="3">
        <v>9.67741935483871</v>
      </c>
      <c r="N483" s="2">
        <v>0</v>
      </c>
      <c r="O483" s="3">
        <v>3.3333333333333335</v>
      </c>
      <c r="P483" s="3">
        <v>3.225806451612903</v>
      </c>
      <c r="Q483" s="2">
        <v>0</v>
      </c>
      <c r="R483" s="3">
        <v>33.333333333333329</v>
      </c>
      <c r="S483" s="2">
        <v>0</v>
      </c>
      <c r="T483" s="3">
        <v>3.225806451612903</v>
      </c>
      <c r="U483" s="3">
        <v>3.3333333333333335</v>
      </c>
      <c r="V483" s="2">
        <v>0</v>
      </c>
      <c r="W483" s="2">
        <v>0</v>
      </c>
      <c r="X483" s="3">
        <v>36.666666666666664</v>
      </c>
      <c r="Y483" s="3">
        <v>63.333333333333329</v>
      </c>
      <c r="Z483" s="3">
        <v>53.333333333333336</v>
      </c>
      <c r="AA483" s="2">
        <v>0</v>
      </c>
      <c r="AB483" s="3">
        <v>3.225806451612903</v>
      </c>
      <c r="AC483" s="3">
        <v>53.333333333333336</v>
      </c>
      <c r="AD483" s="3">
        <v>36.666666666666664</v>
      </c>
      <c r="AE483" s="2">
        <v>0</v>
      </c>
      <c r="AF483" s="2">
        <v>0</v>
      </c>
      <c r="AG483" s="2">
        <v>0</v>
      </c>
      <c r="AH483" s="2">
        <v>0</v>
      </c>
      <c r="AI483" s="2">
        <v>0</v>
      </c>
      <c r="AJ483" s="2">
        <v>0</v>
      </c>
      <c r="AK483" s="3">
        <v>6.666666666666667</v>
      </c>
      <c r="AL483" s="9"/>
      <c r="AM483" s="3">
        <v>2.459016393442623</v>
      </c>
      <c r="AN483" s="3">
        <v>10.926365795724466</v>
      </c>
      <c r="AO483" s="3">
        <v>16.022099447513813</v>
      </c>
      <c r="AP483" s="3">
        <v>7.9439252336448591</v>
      </c>
      <c r="AQ483" s="9"/>
      <c r="AR483" s="3">
        <v>10.650887573964498</v>
      </c>
      <c r="AS483" s="3">
        <v>7.9566003616636527</v>
      </c>
      <c r="AT483" s="9"/>
    </row>
    <row r="484" spans="1:46" x14ac:dyDescent="0.2">
      <c r="A484" s="6" t="s">
        <v>258</v>
      </c>
      <c r="B484" s="7"/>
      <c r="C484" s="3">
        <v>3.3333333333333335</v>
      </c>
      <c r="D484" s="3">
        <v>6.666666666666667</v>
      </c>
      <c r="E484" s="2">
        <v>0</v>
      </c>
      <c r="F484" s="2">
        <v>0</v>
      </c>
      <c r="G484" s="3">
        <v>3.3333333333333335</v>
      </c>
      <c r="H484" s="2">
        <v>0</v>
      </c>
      <c r="I484" s="3">
        <v>3.3333333333333335</v>
      </c>
      <c r="J484" s="2">
        <v>0</v>
      </c>
      <c r="K484" s="3">
        <v>3.3333333333333335</v>
      </c>
      <c r="L484" s="2">
        <v>0</v>
      </c>
      <c r="M484" s="3">
        <v>3.225806451612903</v>
      </c>
      <c r="N484" s="3">
        <v>3.3333333333333335</v>
      </c>
      <c r="O484" s="2">
        <v>0</v>
      </c>
      <c r="P484" s="2">
        <v>0</v>
      </c>
      <c r="Q484" s="2">
        <v>0</v>
      </c>
      <c r="R484" s="2">
        <v>10</v>
      </c>
      <c r="S484" s="2">
        <v>0</v>
      </c>
      <c r="T484" s="3">
        <v>3.225806451612903</v>
      </c>
      <c r="U484" s="2">
        <v>0</v>
      </c>
      <c r="V484" s="2">
        <v>0</v>
      </c>
      <c r="W484" s="2">
        <v>0</v>
      </c>
      <c r="X484" s="3">
        <v>13.333333333333334</v>
      </c>
      <c r="Y484" s="3">
        <v>16.666666666666664</v>
      </c>
      <c r="Z484" s="3">
        <v>13.333333333333334</v>
      </c>
      <c r="AA484" s="2">
        <v>0</v>
      </c>
      <c r="AB484" s="2">
        <v>0</v>
      </c>
      <c r="AC484" s="3">
        <v>6.666666666666667</v>
      </c>
      <c r="AD484" s="2">
        <v>10</v>
      </c>
      <c r="AE484" s="2">
        <v>0</v>
      </c>
      <c r="AF484" s="2">
        <v>0</v>
      </c>
      <c r="AG484" s="2">
        <v>0</v>
      </c>
      <c r="AH484" s="2">
        <v>0</v>
      </c>
      <c r="AI484" s="2">
        <v>0</v>
      </c>
      <c r="AJ484" s="2">
        <v>0</v>
      </c>
      <c r="AK484" s="3">
        <v>6.666666666666667</v>
      </c>
      <c r="AL484" s="9"/>
      <c r="AM484" s="3">
        <v>1.639344262295082</v>
      </c>
      <c r="AN484" s="3">
        <v>3.800475059382423</v>
      </c>
      <c r="AO484" s="3">
        <v>4.4198895027624303</v>
      </c>
      <c r="AP484" s="3">
        <v>1.8691588785046727</v>
      </c>
      <c r="AQ484" s="9"/>
      <c r="AR484" s="3">
        <v>3.9447731755424065</v>
      </c>
      <c r="AS484" s="3">
        <v>2.1699819168173597</v>
      </c>
      <c r="AT484" s="9"/>
    </row>
    <row r="485" spans="1:46" x14ac:dyDescent="0.2">
      <c r="A485" s="6" t="s">
        <v>259</v>
      </c>
      <c r="B485" s="7"/>
      <c r="C485" s="3">
        <v>3.3333333333333335</v>
      </c>
      <c r="D485" s="2">
        <v>10</v>
      </c>
      <c r="E485" s="3">
        <v>16.666666666666664</v>
      </c>
      <c r="F485" s="3">
        <v>6.666666666666667</v>
      </c>
      <c r="G485" s="2">
        <v>0</v>
      </c>
      <c r="H485" s="3">
        <v>3.3333333333333335</v>
      </c>
      <c r="I485" s="3">
        <v>6.666666666666667</v>
      </c>
      <c r="J485" s="3">
        <v>6.666666666666667</v>
      </c>
      <c r="K485" s="2">
        <v>10</v>
      </c>
      <c r="L485" s="2">
        <v>0</v>
      </c>
      <c r="M485" s="2">
        <v>0</v>
      </c>
      <c r="N485" s="2">
        <v>20</v>
      </c>
      <c r="O485" s="3">
        <v>23.333333333333332</v>
      </c>
      <c r="P485" s="2">
        <v>0</v>
      </c>
      <c r="Q485" s="2">
        <v>0</v>
      </c>
      <c r="R485" s="2">
        <v>10</v>
      </c>
      <c r="S485" s="2">
        <v>0</v>
      </c>
      <c r="T485" s="2">
        <v>0</v>
      </c>
      <c r="U485" s="2">
        <v>0</v>
      </c>
      <c r="V485" s="2">
        <v>0</v>
      </c>
      <c r="W485" s="3">
        <v>3.3333333333333335</v>
      </c>
      <c r="X485" s="3">
        <v>13.333333333333334</v>
      </c>
      <c r="Y485" s="2">
        <v>10</v>
      </c>
      <c r="Z485" s="3">
        <v>6.666666666666667</v>
      </c>
      <c r="AA485" s="2">
        <v>0</v>
      </c>
      <c r="AB485" s="2">
        <v>0</v>
      </c>
      <c r="AC485" s="3">
        <v>13.333333333333334</v>
      </c>
      <c r="AD485" s="2">
        <v>20</v>
      </c>
      <c r="AE485" s="2">
        <v>0</v>
      </c>
      <c r="AF485" s="3">
        <v>3.3333333333333335</v>
      </c>
      <c r="AG485" s="2">
        <v>0</v>
      </c>
      <c r="AH485" s="2">
        <v>0</v>
      </c>
      <c r="AI485" s="2">
        <v>0</v>
      </c>
      <c r="AJ485" s="3">
        <v>3.3333333333333335</v>
      </c>
      <c r="AK485" s="3">
        <v>6.666666666666667</v>
      </c>
      <c r="AL485" s="9"/>
      <c r="AM485" s="3">
        <v>1.2295081967213115</v>
      </c>
      <c r="AN485" s="3">
        <v>9.7387173396674598</v>
      </c>
      <c r="AO485" s="3">
        <v>6.0773480662983426</v>
      </c>
      <c r="AP485" s="3">
        <v>1.8691588785046727</v>
      </c>
      <c r="AQ485" s="9"/>
      <c r="AR485" s="3">
        <v>4.7337278106508878</v>
      </c>
      <c r="AS485" s="3">
        <v>6.3291139240506329</v>
      </c>
      <c r="AT485" s="9"/>
    </row>
    <row r="486" spans="1:46" x14ac:dyDescent="0.2">
      <c r="A486" s="6" t="s">
        <v>260</v>
      </c>
      <c r="B486" s="7"/>
      <c r="C486" s="3">
        <v>3.3333333333333335</v>
      </c>
      <c r="D486" s="2">
        <v>10</v>
      </c>
      <c r="E486" s="3">
        <v>6.666666666666667</v>
      </c>
      <c r="F486" s="2">
        <v>20</v>
      </c>
      <c r="G486" s="3">
        <v>3.3333333333333335</v>
      </c>
      <c r="H486" s="2">
        <v>10</v>
      </c>
      <c r="I486" s="3">
        <v>13.333333333333334</v>
      </c>
      <c r="J486" s="3">
        <v>3.3333333333333335</v>
      </c>
      <c r="K486" s="2">
        <v>20</v>
      </c>
      <c r="L486" s="3">
        <v>6.666666666666667</v>
      </c>
      <c r="M486" s="3">
        <v>9.67741935483871</v>
      </c>
      <c r="N486" s="2">
        <v>10</v>
      </c>
      <c r="O486" s="3">
        <v>26.666666666666668</v>
      </c>
      <c r="P486" s="3">
        <v>6.4516129032258061</v>
      </c>
      <c r="Q486" s="3">
        <v>9.67741935483871</v>
      </c>
      <c r="R486" s="2">
        <v>10</v>
      </c>
      <c r="S486" s="3">
        <v>19.35483870967742</v>
      </c>
      <c r="T486" s="3">
        <v>12.903225806451612</v>
      </c>
      <c r="U486" s="3">
        <v>26.666666666666668</v>
      </c>
      <c r="V486" s="3">
        <v>3.225806451612903</v>
      </c>
      <c r="W486" s="2">
        <v>10</v>
      </c>
      <c r="X486" s="3">
        <v>6.666666666666667</v>
      </c>
      <c r="Y486" s="3">
        <v>3.3333333333333335</v>
      </c>
      <c r="Z486" s="3">
        <v>3.3333333333333335</v>
      </c>
      <c r="AA486" s="2">
        <v>0</v>
      </c>
      <c r="AB486" s="2">
        <v>0</v>
      </c>
      <c r="AC486" s="2">
        <v>0</v>
      </c>
      <c r="AD486" s="2">
        <v>0</v>
      </c>
      <c r="AE486" s="3">
        <v>3.3333333333333335</v>
      </c>
      <c r="AF486" s="3">
        <v>26.666666666666668</v>
      </c>
      <c r="AG486" s="3">
        <v>22.58064516129032</v>
      </c>
      <c r="AH486" s="2">
        <v>0</v>
      </c>
      <c r="AI486" s="3">
        <v>6.666666666666667</v>
      </c>
      <c r="AJ486" s="3">
        <v>16.666666666666664</v>
      </c>
      <c r="AK486" s="3">
        <v>26.666666666666668</v>
      </c>
      <c r="AL486" s="9"/>
      <c r="AM486" s="3">
        <v>11.475409836065573</v>
      </c>
      <c r="AN486" s="3">
        <v>10.213776722090261</v>
      </c>
      <c r="AO486" s="3">
        <v>9.94475138121547</v>
      </c>
      <c r="AP486" s="3">
        <v>8.8785046728971952</v>
      </c>
      <c r="AQ486" s="9"/>
      <c r="AR486" s="3">
        <v>9.2702169625246551</v>
      </c>
      <c r="AS486" s="3">
        <v>11.030741410488245</v>
      </c>
      <c r="AT486" s="9"/>
    </row>
    <row r="487" spans="1:46" x14ac:dyDescent="0.2">
      <c r="A487" s="6" t="s">
        <v>261</v>
      </c>
      <c r="B487" s="7"/>
      <c r="C487" s="3">
        <v>6.666666666666667</v>
      </c>
      <c r="D487" s="3">
        <v>13.333333333333334</v>
      </c>
      <c r="E487" s="3">
        <v>16.666666666666664</v>
      </c>
      <c r="F487" s="3">
        <v>43.333333333333336</v>
      </c>
      <c r="G487" s="3">
        <v>3.3333333333333335</v>
      </c>
      <c r="H487" s="2">
        <v>30</v>
      </c>
      <c r="I487" s="3">
        <v>26.666666666666668</v>
      </c>
      <c r="J487" s="3">
        <v>16.666666666666664</v>
      </c>
      <c r="K487" s="3">
        <v>16.666666666666664</v>
      </c>
      <c r="L487" s="3">
        <v>6.666666666666667</v>
      </c>
      <c r="M487" s="3">
        <v>3.225806451612903</v>
      </c>
      <c r="N487" s="3">
        <v>56.666666666666664</v>
      </c>
      <c r="O487" s="3">
        <v>33.333333333333329</v>
      </c>
      <c r="P487" s="3">
        <v>3.225806451612903</v>
      </c>
      <c r="Q487" s="3">
        <v>6.4516129032258061</v>
      </c>
      <c r="R487" s="2">
        <v>20</v>
      </c>
      <c r="S487" s="3">
        <v>3.225806451612903</v>
      </c>
      <c r="T487" s="3">
        <v>6.4516129032258061</v>
      </c>
      <c r="U487" s="2">
        <v>0</v>
      </c>
      <c r="V487" s="2">
        <v>0</v>
      </c>
      <c r="W487" s="2">
        <v>30</v>
      </c>
      <c r="X487" s="2">
        <v>20</v>
      </c>
      <c r="Y487" s="2">
        <v>0</v>
      </c>
      <c r="Z487" s="2">
        <v>0</v>
      </c>
      <c r="AA487" s="3">
        <v>6.4516129032258061</v>
      </c>
      <c r="AB487" s="2">
        <v>0</v>
      </c>
      <c r="AC487" s="3">
        <v>3.3333333333333335</v>
      </c>
      <c r="AD487" s="2">
        <v>10</v>
      </c>
      <c r="AE487" s="3">
        <v>33.333333333333329</v>
      </c>
      <c r="AF487" s="2">
        <v>0</v>
      </c>
      <c r="AG487" s="3">
        <v>16.129032258064516</v>
      </c>
      <c r="AH487" s="3">
        <v>6.4516129032258061</v>
      </c>
      <c r="AI487" s="3">
        <v>33.333333333333329</v>
      </c>
      <c r="AJ487" s="3">
        <v>26.666666666666668</v>
      </c>
      <c r="AK487" s="2">
        <v>20</v>
      </c>
      <c r="AL487" s="8"/>
      <c r="AM487" s="3">
        <v>4.918032786885246</v>
      </c>
      <c r="AN487" s="3">
        <v>22.565320665083135</v>
      </c>
      <c r="AO487" s="3">
        <v>17.127071823204421</v>
      </c>
      <c r="AP487" s="3">
        <v>8.4112149532710276</v>
      </c>
      <c r="AQ487" s="9"/>
      <c r="AR487" s="3">
        <v>11.439842209072978</v>
      </c>
      <c r="AS487" s="3">
        <v>17.721518987341771</v>
      </c>
      <c r="AT487" s="9"/>
    </row>
    <row r="488" spans="1:46" x14ac:dyDescent="0.2">
      <c r="A488" s="6" t="s">
        <v>262</v>
      </c>
      <c r="B488" s="7"/>
      <c r="C488" s="2">
        <v>10</v>
      </c>
      <c r="D488" s="3">
        <v>26.666666666666668</v>
      </c>
      <c r="E488" s="3">
        <v>33.333333333333329</v>
      </c>
      <c r="F488" s="2">
        <v>20</v>
      </c>
      <c r="G488" s="3">
        <v>16.666666666666664</v>
      </c>
      <c r="H488" s="2">
        <v>40</v>
      </c>
      <c r="I488" s="2">
        <v>10</v>
      </c>
      <c r="J488" s="3">
        <v>46.666666666666664</v>
      </c>
      <c r="K488" s="2">
        <v>20</v>
      </c>
      <c r="L488" s="2">
        <v>20</v>
      </c>
      <c r="M488" s="2">
        <v>0</v>
      </c>
      <c r="N488" s="3">
        <v>6.666666666666667</v>
      </c>
      <c r="O488" s="2">
        <v>10</v>
      </c>
      <c r="P488" s="3">
        <v>19.35483870967742</v>
      </c>
      <c r="Q488" s="3">
        <v>12.903225806451612</v>
      </c>
      <c r="R488" s="2">
        <v>10</v>
      </c>
      <c r="S488" s="3">
        <v>3.225806451612903</v>
      </c>
      <c r="T488" s="3">
        <v>9.67741935483871</v>
      </c>
      <c r="U488" s="2">
        <v>0</v>
      </c>
      <c r="V488" s="3">
        <v>22.58064516129032</v>
      </c>
      <c r="W488" s="3">
        <v>23.333333333333332</v>
      </c>
      <c r="X488" s="3">
        <v>6.666666666666667</v>
      </c>
      <c r="Y488" s="2">
        <v>0</v>
      </c>
      <c r="Z488" s="2">
        <v>0</v>
      </c>
      <c r="AA488" s="3">
        <v>29.032258064516132</v>
      </c>
      <c r="AB488" s="3">
        <v>3.225806451612903</v>
      </c>
      <c r="AC488" s="3">
        <v>16.666666666666664</v>
      </c>
      <c r="AD488" s="3">
        <v>3.3333333333333335</v>
      </c>
      <c r="AE488" s="3">
        <v>33.333333333333329</v>
      </c>
      <c r="AF488" s="3">
        <v>13.333333333333334</v>
      </c>
      <c r="AG488" s="3">
        <v>16.129032258064516</v>
      </c>
      <c r="AH488" s="3">
        <v>19.35483870967742</v>
      </c>
      <c r="AI488" s="3">
        <v>43.333333333333336</v>
      </c>
      <c r="AJ488" s="3">
        <v>26.666666666666668</v>
      </c>
      <c r="AK488" s="3">
        <v>16.666666666666664</v>
      </c>
      <c r="AL488" s="9"/>
      <c r="AM488" s="3">
        <v>12.295081967213115</v>
      </c>
      <c r="AN488" s="3">
        <v>18.052256532066508</v>
      </c>
      <c r="AO488" s="3">
        <v>22.099447513812155</v>
      </c>
      <c r="AP488" s="3">
        <v>14.953271028037381</v>
      </c>
      <c r="AQ488" s="9"/>
      <c r="AR488" s="3">
        <v>20.315581854043394</v>
      </c>
      <c r="AS488" s="3">
        <v>13.562386980108499</v>
      </c>
      <c r="AT488" s="9"/>
    </row>
    <row r="489" spans="1:46" x14ac:dyDescent="0.2">
      <c r="A489" s="6" t="s">
        <v>263</v>
      </c>
      <c r="B489" s="7"/>
      <c r="C489" s="3">
        <v>26.666666666666668</v>
      </c>
      <c r="D489" s="3">
        <v>23.333333333333332</v>
      </c>
      <c r="E489" s="3">
        <v>3.3333333333333335</v>
      </c>
      <c r="F489" s="3">
        <v>6.666666666666667</v>
      </c>
      <c r="G489" s="3">
        <v>26.666666666666668</v>
      </c>
      <c r="H489" s="3">
        <v>3.3333333333333335</v>
      </c>
      <c r="I489" s="3">
        <v>6.666666666666667</v>
      </c>
      <c r="J489" s="3">
        <v>6.666666666666667</v>
      </c>
      <c r="K489" s="3">
        <v>3.3333333333333335</v>
      </c>
      <c r="L489" s="3">
        <v>16.666666666666664</v>
      </c>
      <c r="M489" s="3">
        <v>16.129032258064516</v>
      </c>
      <c r="N489" s="2">
        <v>0</v>
      </c>
      <c r="O489" s="2">
        <v>0</v>
      </c>
      <c r="P489" s="3">
        <v>19.35483870967742</v>
      </c>
      <c r="Q489" s="3">
        <v>6.4516129032258061</v>
      </c>
      <c r="R489" s="2">
        <v>0</v>
      </c>
      <c r="S489" s="3">
        <v>19.35483870967742</v>
      </c>
      <c r="T489" s="3">
        <v>19.35483870967742</v>
      </c>
      <c r="U489" s="3">
        <v>26.666666666666668</v>
      </c>
      <c r="V489" s="3">
        <v>9.67741935483871</v>
      </c>
      <c r="W489" s="3">
        <v>13.333333333333334</v>
      </c>
      <c r="X489" s="2">
        <v>0</v>
      </c>
      <c r="Y489" s="2">
        <v>0</v>
      </c>
      <c r="Z489" s="2">
        <v>0</v>
      </c>
      <c r="AA489" s="3">
        <v>22.58064516129032</v>
      </c>
      <c r="AB489" s="3">
        <v>12.903225806451612</v>
      </c>
      <c r="AC489" s="2">
        <v>0</v>
      </c>
      <c r="AD489" s="2">
        <v>0</v>
      </c>
      <c r="AE489" s="3">
        <v>16.666666666666664</v>
      </c>
      <c r="AF489" s="3">
        <v>16.666666666666664</v>
      </c>
      <c r="AG489" s="3">
        <v>29.032258064516132</v>
      </c>
      <c r="AH489" s="3">
        <v>25.806451612903224</v>
      </c>
      <c r="AI489" s="3">
        <v>6.666666666666667</v>
      </c>
      <c r="AJ489" s="2">
        <v>10</v>
      </c>
      <c r="AK489" s="3">
        <v>6.666666666666667</v>
      </c>
      <c r="AL489" s="9"/>
      <c r="AM489" s="3">
        <v>19.262295081967213</v>
      </c>
      <c r="AN489" s="3">
        <v>6.6508313539192399</v>
      </c>
      <c r="AO489" s="3">
        <v>5.5248618784530388</v>
      </c>
      <c r="AP489" s="3">
        <v>17.289719626168225</v>
      </c>
      <c r="AQ489" s="9"/>
      <c r="AR489" s="3">
        <v>12.22879684418146</v>
      </c>
      <c r="AS489" s="3">
        <v>10.849909584086799</v>
      </c>
      <c r="AT489" s="9"/>
    </row>
    <row r="490" spans="1:46" x14ac:dyDescent="0.2">
      <c r="A490" s="6" t="s">
        <v>264</v>
      </c>
      <c r="B490" s="7"/>
      <c r="C490" s="2">
        <v>10</v>
      </c>
      <c r="D490" s="3">
        <v>6.666666666666667</v>
      </c>
      <c r="E490" s="3">
        <v>23.333333333333332</v>
      </c>
      <c r="F490" s="2">
        <v>0</v>
      </c>
      <c r="G490" s="3">
        <v>26.666666666666668</v>
      </c>
      <c r="H490" s="3">
        <v>13.333333333333334</v>
      </c>
      <c r="I490" s="3">
        <v>23.333333333333332</v>
      </c>
      <c r="J490" s="2">
        <v>20</v>
      </c>
      <c r="K490" s="3">
        <v>16.666666666666664</v>
      </c>
      <c r="L490" s="3">
        <v>3.3333333333333335</v>
      </c>
      <c r="M490" s="3">
        <v>3.225806451612903</v>
      </c>
      <c r="N490" s="2">
        <v>0</v>
      </c>
      <c r="O490" s="2">
        <v>0</v>
      </c>
      <c r="P490" s="2">
        <v>0</v>
      </c>
      <c r="Q490" s="3">
        <v>9.67741935483871</v>
      </c>
      <c r="R490" s="2">
        <v>0</v>
      </c>
      <c r="S490" s="3">
        <v>12.903225806451612</v>
      </c>
      <c r="T490" s="2">
        <v>0</v>
      </c>
      <c r="U490" s="3">
        <v>3.3333333333333335</v>
      </c>
      <c r="V490" s="3">
        <v>3.225806451612903</v>
      </c>
      <c r="W490" s="2">
        <v>0</v>
      </c>
      <c r="X490" s="3">
        <v>3.3333333333333335</v>
      </c>
      <c r="Y490" s="2">
        <v>0</v>
      </c>
      <c r="Z490" s="2">
        <v>0</v>
      </c>
      <c r="AA490" s="3">
        <v>19.35483870967742</v>
      </c>
      <c r="AB490" s="2">
        <v>0</v>
      </c>
      <c r="AC490" s="2">
        <v>0</v>
      </c>
      <c r="AD490" s="3">
        <v>3.3333333333333335</v>
      </c>
      <c r="AE490" s="3">
        <v>13.333333333333334</v>
      </c>
      <c r="AF490" s="3">
        <v>6.666666666666667</v>
      </c>
      <c r="AG490" s="3">
        <v>3.225806451612903</v>
      </c>
      <c r="AH490" s="3">
        <v>16.129032258064516</v>
      </c>
      <c r="AI490" s="2">
        <v>10</v>
      </c>
      <c r="AJ490" s="3">
        <v>13.333333333333334</v>
      </c>
      <c r="AK490" s="2">
        <v>10</v>
      </c>
      <c r="AL490" s="8"/>
      <c r="AM490" s="3">
        <v>8.1967213114754092</v>
      </c>
      <c r="AN490" s="3">
        <v>8.7885985748218527</v>
      </c>
      <c r="AO490" s="3">
        <v>6.6298342541436464</v>
      </c>
      <c r="AP490" s="3">
        <v>6.5420560747663545</v>
      </c>
      <c r="AQ490" s="9"/>
      <c r="AR490" s="3">
        <v>7.4950690335305712</v>
      </c>
      <c r="AS490" s="3">
        <v>8.1374321880650999</v>
      </c>
      <c r="AT490" s="9"/>
    </row>
    <row r="491" spans="1:46" x14ac:dyDescent="0.2">
      <c r="A491" s="6" t="s">
        <v>265</v>
      </c>
      <c r="B491" s="7"/>
      <c r="C491" s="3">
        <v>23.333333333333332</v>
      </c>
      <c r="D491" s="3">
        <v>3.3333333333333335</v>
      </c>
      <c r="E491" s="2">
        <v>0</v>
      </c>
      <c r="F491" s="3">
        <v>3.3333333333333335</v>
      </c>
      <c r="G491" s="3">
        <v>13.333333333333334</v>
      </c>
      <c r="H491" s="2">
        <v>0</v>
      </c>
      <c r="I491" s="3">
        <v>3.3333333333333335</v>
      </c>
      <c r="J491" s="2">
        <v>0</v>
      </c>
      <c r="K491" s="2">
        <v>0</v>
      </c>
      <c r="L491" s="3">
        <v>46.666666666666664</v>
      </c>
      <c r="M491" s="3">
        <v>54.838709677419352</v>
      </c>
      <c r="N491" s="2">
        <v>0</v>
      </c>
      <c r="O491" s="2">
        <v>0</v>
      </c>
      <c r="P491" s="3">
        <v>45.161290322580641</v>
      </c>
      <c r="Q491" s="3">
        <v>54.838709677419352</v>
      </c>
      <c r="R491" s="2">
        <v>0</v>
      </c>
      <c r="S491" s="3">
        <v>41.935483870967744</v>
      </c>
      <c r="T491" s="3">
        <v>41.935483870967744</v>
      </c>
      <c r="U491" s="2">
        <v>40</v>
      </c>
      <c r="V491" s="3">
        <v>61.29032258064516</v>
      </c>
      <c r="W491" s="2">
        <v>20</v>
      </c>
      <c r="X491" s="2">
        <v>0</v>
      </c>
      <c r="Y491" s="2">
        <v>0</v>
      </c>
      <c r="Z491" s="2">
        <v>0</v>
      </c>
      <c r="AA491" s="3">
        <v>22.58064516129032</v>
      </c>
      <c r="AB491" s="3">
        <v>80.645161290322577</v>
      </c>
      <c r="AC491" s="2">
        <v>0</v>
      </c>
      <c r="AD491" s="2">
        <v>0</v>
      </c>
      <c r="AE491" s="2">
        <v>0</v>
      </c>
      <c r="AF491" s="2">
        <v>20</v>
      </c>
      <c r="AG491" s="3">
        <v>3.225806451612903</v>
      </c>
      <c r="AH491" s="3">
        <v>32.258064516129032</v>
      </c>
      <c r="AI491" s="2">
        <v>0</v>
      </c>
      <c r="AJ491" s="3">
        <v>3.3333333333333335</v>
      </c>
      <c r="AK491" s="2">
        <v>0</v>
      </c>
      <c r="AL491" s="8"/>
      <c r="AM491" s="3">
        <v>37.704918032786885</v>
      </c>
      <c r="AN491" s="3">
        <v>5.225653206650831</v>
      </c>
      <c r="AO491" s="3">
        <v>11.049723756906078</v>
      </c>
      <c r="AP491" s="3">
        <v>25.700934579439249</v>
      </c>
      <c r="AQ491" s="9"/>
      <c r="AR491" s="3">
        <v>16.962524654832347</v>
      </c>
      <c r="AS491" s="3">
        <v>18.625678119349008</v>
      </c>
      <c r="AT491" s="9"/>
    </row>
    <row r="492" spans="1:46" x14ac:dyDescent="0.2">
      <c r="A492" s="6" t="s">
        <v>217</v>
      </c>
      <c r="B492" s="7"/>
      <c r="C492" s="3">
        <v>7.0333333333333332</v>
      </c>
      <c r="D492" s="3">
        <v>6.5666666666666664</v>
      </c>
      <c r="E492" s="3">
        <v>6.7</v>
      </c>
      <c r="F492" s="3">
        <v>6.1333333333333329</v>
      </c>
      <c r="G492" s="3">
        <v>7.6</v>
      </c>
      <c r="H492" s="3">
        <v>6.7</v>
      </c>
      <c r="I492" s="3">
        <v>6.4</v>
      </c>
      <c r="J492" s="3">
        <v>7.0333333333333323</v>
      </c>
      <c r="K492" s="3">
        <v>5.833333333333333</v>
      </c>
      <c r="L492" s="3">
        <v>8.4333333333333318</v>
      </c>
      <c r="M492" s="3">
        <v>8.0322580645161281</v>
      </c>
      <c r="N492" s="3">
        <v>5.3</v>
      </c>
      <c r="O492" s="3">
        <v>5.0666666666666664</v>
      </c>
      <c r="P492" s="3">
        <v>8.0322580645161281</v>
      </c>
      <c r="Q492" s="3">
        <v>8.6451612903225801</v>
      </c>
      <c r="R492" s="3">
        <v>3.833333333333333</v>
      </c>
      <c r="S492" s="3">
        <v>8.2903225806451601</v>
      </c>
      <c r="T492" s="3">
        <v>7.6451612903225801</v>
      </c>
      <c r="U492" s="3">
        <v>7.833333333333333</v>
      </c>
      <c r="V492" s="3">
        <v>8.935483870967742</v>
      </c>
      <c r="W492" s="3">
        <v>7.1333333333333329</v>
      </c>
      <c r="X492" s="3">
        <v>3.9666666666666668</v>
      </c>
      <c r="Y492" s="3">
        <v>2.4</v>
      </c>
      <c r="Z492" s="3">
        <v>2.1333333333333333</v>
      </c>
      <c r="AA492" s="3">
        <v>8.2258064516129039</v>
      </c>
      <c r="AB492" s="3">
        <v>9.387096774193548</v>
      </c>
      <c r="AC492" s="3">
        <v>3.2333333333333334</v>
      </c>
      <c r="AD492" s="3">
        <v>3.1333333333333333</v>
      </c>
      <c r="AE492" s="3">
        <v>7.0333333333333332</v>
      </c>
      <c r="AF492" s="3">
        <v>6.4666666666666668</v>
      </c>
      <c r="AG492" s="3">
        <v>6.2580645161290311</v>
      </c>
      <c r="AH492" s="3">
        <v>8.4838709677419359</v>
      </c>
      <c r="AI492" s="3">
        <v>6.8</v>
      </c>
      <c r="AJ492" s="3">
        <v>6.7666666666666666</v>
      </c>
      <c r="AK492" s="3">
        <v>5.7333333333333343</v>
      </c>
      <c r="AL492" s="9"/>
      <c r="AM492" s="3">
        <v>7.9344262295081958</v>
      </c>
      <c r="AN492" s="3">
        <v>5.7363420427553447</v>
      </c>
      <c r="AO492" s="3">
        <v>5.9226519337016574</v>
      </c>
      <c r="AP492" s="3">
        <v>6.8925233644859798</v>
      </c>
      <c r="AQ492" s="9"/>
      <c r="AR492" s="3">
        <v>6.4714003944773166</v>
      </c>
      <c r="AS492" s="3">
        <v>6.5406871609403261</v>
      </c>
      <c r="AT492" s="9"/>
    </row>
    <row r="493" spans="1:46" x14ac:dyDescent="0.2">
      <c r="A493" s="10" t="s">
        <v>5</v>
      </c>
      <c r="B493" s="7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</row>
    <row r="494" spans="1:46" x14ac:dyDescent="0.2">
      <c r="A494" s="6" t="s">
        <v>256</v>
      </c>
      <c r="B494" s="7"/>
      <c r="C494" s="3">
        <v>16.666666666666664</v>
      </c>
      <c r="D494" s="2">
        <v>0</v>
      </c>
      <c r="E494" s="2">
        <v>0</v>
      </c>
      <c r="F494" s="2">
        <v>0</v>
      </c>
      <c r="G494" s="3">
        <v>13.333333333333334</v>
      </c>
      <c r="H494" s="2">
        <v>0</v>
      </c>
      <c r="I494" s="2">
        <v>0</v>
      </c>
      <c r="J494" s="2">
        <v>0</v>
      </c>
      <c r="K494" s="3">
        <v>3.3333333333333335</v>
      </c>
      <c r="L494" s="3">
        <v>3.3333333333333335</v>
      </c>
      <c r="M494" s="2">
        <v>0</v>
      </c>
      <c r="N494" s="2">
        <v>0</v>
      </c>
      <c r="O494" s="2">
        <v>0</v>
      </c>
      <c r="P494" s="3">
        <v>9.67741935483871</v>
      </c>
      <c r="Q494" s="2">
        <v>0</v>
      </c>
      <c r="R494" s="3">
        <v>23.333333333333332</v>
      </c>
      <c r="S494" s="3">
        <v>3.225806451612903</v>
      </c>
      <c r="T494" s="3">
        <v>3.3333333333333335</v>
      </c>
      <c r="U494" s="2">
        <v>0</v>
      </c>
      <c r="V494" s="3">
        <v>6.4516129032258061</v>
      </c>
      <c r="W494" s="2">
        <v>0</v>
      </c>
      <c r="X494" s="2">
        <v>30</v>
      </c>
      <c r="Y494" s="3">
        <v>34.482758620689658</v>
      </c>
      <c r="Z494" s="3">
        <v>28.571428571428569</v>
      </c>
      <c r="AA494" s="2">
        <v>0</v>
      </c>
      <c r="AB494" s="3">
        <v>3.3333333333333335</v>
      </c>
      <c r="AC494" s="2">
        <v>20</v>
      </c>
      <c r="AD494" s="2">
        <v>40</v>
      </c>
      <c r="AE494" s="2">
        <v>0</v>
      </c>
      <c r="AF494" s="3">
        <v>25.806451612903224</v>
      </c>
      <c r="AG494" s="3">
        <v>9.67741935483871</v>
      </c>
      <c r="AH494" s="2">
        <v>0</v>
      </c>
      <c r="AI494" s="2">
        <v>0</v>
      </c>
      <c r="AJ494" s="2">
        <v>0</v>
      </c>
      <c r="AK494" s="2">
        <v>0</v>
      </c>
      <c r="AL494" s="8"/>
      <c r="AM494" s="3">
        <v>3.7344398340248963</v>
      </c>
      <c r="AN494" s="3">
        <v>8.6330935251798557</v>
      </c>
      <c r="AO494" s="3">
        <v>9.5505617977528079</v>
      </c>
      <c r="AP494" s="3">
        <v>9.433962264150944</v>
      </c>
      <c r="AQ494" s="9"/>
      <c r="AR494" s="3">
        <v>7.414829659318638</v>
      </c>
      <c r="AS494" s="3">
        <v>8.1967213114754092</v>
      </c>
      <c r="AT494" s="9"/>
    </row>
    <row r="495" spans="1:46" x14ac:dyDescent="0.2">
      <c r="A495" s="6" t="s">
        <v>257</v>
      </c>
      <c r="B495" s="7"/>
      <c r="C495" s="3">
        <v>13.333333333333334</v>
      </c>
      <c r="D495" s="2">
        <v>0</v>
      </c>
      <c r="E495" s="2">
        <v>0</v>
      </c>
      <c r="F495" s="2">
        <v>0</v>
      </c>
      <c r="G495" s="2">
        <v>20</v>
      </c>
      <c r="H495" s="2">
        <v>0</v>
      </c>
      <c r="I495" s="3">
        <v>6.666666666666667</v>
      </c>
      <c r="J495" s="2">
        <v>0</v>
      </c>
      <c r="K495" s="2">
        <v>0</v>
      </c>
      <c r="L495" s="2">
        <v>0</v>
      </c>
      <c r="M495" s="3">
        <v>45.161290322580641</v>
      </c>
      <c r="N495" s="2">
        <v>0</v>
      </c>
      <c r="O495" s="3">
        <v>3.4482758620689653</v>
      </c>
      <c r="P495" s="3">
        <v>25.806451612903224</v>
      </c>
      <c r="Q495" s="3">
        <v>12.903225806451612</v>
      </c>
      <c r="R495" s="3">
        <v>33.333333333333329</v>
      </c>
      <c r="S495" s="3">
        <v>45.161290322580641</v>
      </c>
      <c r="T495" s="2">
        <v>10</v>
      </c>
      <c r="U495" s="3">
        <v>3.7037037037037033</v>
      </c>
      <c r="V495" s="2">
        <v>0</v>
      </c>
      <c r="W495" s="2">
        <v>0</v>
      </c>
      <c r="X495" s="2">
        <v>50</v>
      </c>
      <c r="Y495" s="3">
        <v>41.379310344827587</v>
      </c>
      <c r="Z495" s="3">
        <v>46.428571428571431</v>
      </c>
      <c r="AA495" s="2">
        <v>0</v>
      </c>
      <c r="AB495" s="3">
        <v>53.333333333333336</v>
      </c>
      <c r="AC495" s="2">
        <v>30</v>
      </c>
      <c r="AD495" s="2">
        <v>30</v>
      </c>
      <c r="AE495" s="2">
        <v>0</v>
      </c>
      <c r="AF495" s="2">
        <v>0</v>
      </c>
      <c r="AG495" s="2">
        <v>0</v>
      </c>
      <c r="AH495" s="2">
        <v>0</v>
      </c>
      <c r="AI495" s="2">
        <v>0</v>
      </c>
      <c r="AJ495" s="2">
        <v>0</v>
      </c>
      <c r="AK495" s="3">
        <v>16.666666666666664</v>
      </c>
      <c r="AL495" s="9"/>
      <c r="AM495" s="3">
        <v>19.502074688796682</v>
      </c>
      <c r="AN495" s="3">
        <v>9.8321342925659465</v>
      </c>
      <c r="AO495" s="3">
        <v>16.292134831460675</v>
      </c>
      <c r="AP495" s="3">
        <v>13.679245283018867</v>
      </c>
      <c r="AQ495" s="9"/>
      <c r="AR495" s="3">
        <v>15.631262525050099</v>
      </c>
      <c r="AS495" s="3">
        <v>12.386156648451731</v>
      </c>
      <c r="AT495" s="9"/>
    </row>
    <row r="496" spans="1:46" x14ac:dyDescent="0.2">
      <c r="A496" s="6" t="s">
        <v>258</v>
      </c>
      <c r="B496" s="7"/>
      <c r="C496" s="2">
        <v>0</v>
      </c>
      <c r="D496" s="2">
        <v>10</v>
      </c>
      <c r="E496" s="2">
        <v>0</v>
      </c>
      <c r="F496" s="3">
        <v>3.3333333333333335</v>
      </c>
      <c r="G496" s="2">
        <v>0</v>
      </c>
      <c r="H496" s="2">
        <v>0</v>
      </c>
      <c r="I496" s="3">
        <v>6.666666666666667</v>
      </c>
      <c r="J496" s="2">
        <v>0</v>
      </c>
      <c r="K496" s="3">
        <v>3.3333333333333335</v>
      </c>
      <c r="L496" s="2">
        <v>0</v>
      </c>
      <c r="M496" s="2">
        <v>0</v>
      </c>
      <c r="N496" s="3">
        <v>3.3333333333333335</v>
      </c>
      <c r="O496" s="3">
        <v>6.8965517241379306</v>
      </c>
      <c r="P496" s="2">
        <v>0</v>
      </c>
      <c r="Q496" s="2">
        <v>0</v>
      </c>
      <c r="R496" s="2">
        <v>0</v>
      </c>
      <c r="S496" s="3">
        <v>3.225806451612903</v>
      </c>
      <c r="T496" s="3">
        <v>3.3333333333333335</v>
      </c>
      <c r="U496" s="2">
        <v>0</v>
      </c>
      <c r="V496" s="2">
        <v>0</v>
      </c>
      <c r="W496" s="2">
        <v>0</v>
      </c>
      <c r="X496" s="3">
        <v>3.3333333333333335</v>
      </c>
      <c r="Y496" s="3">
        <v>3.4482758620689653</v>
      </c>
      <c r="Z496" s="3">
        <v>14.285714285714285</v>
      </c>
      <c r="AA496" s="2">
        <v>0</v>
      </c>
      <c r="AB496" s="3">
        <v>16.666666666666664</v>
      </c>
      <c r="AC496" s="3">
        <v>13.333333333333334</v>
      </c>
      <c r="AD496" s="3">
        <v>6.666666666666667</v>
      </c>
      <c r="AE496" s="2">
        <v>0</v>
      </c>
      <c r="AF496" s="3">
        <v>3.225806451612903</v>
      </c>
      <c r="AG496" s="2">
        <v>0</v>
      </c>
      <c r="AH496" s="2">
        <v>0</v>
      </c>
      <c r="AI496" s="2">
        <v>0</v>
      </c>
      <c r="AJ496" s="2">
        <v>0</v>
      </c>
      <c r="AK496" s="2">
        <v>0</v>
      </c>
      <c r="AL496" s="8"/>
      <c r="AM496" s="3">
        <v>1.6597510373443984</v>
      </c>
      <c r="AN496" s="3">
        <v>2.6378896882494005</v>
      </c>
      <c r="AO496" s="3">
        <v>2.8089887640449436</v>
      </c>
      <c r="AP496" s="3">
        <v>4.716981132075472</v>
      </c>
      <c r="AQ496" s="9"/>
      <c r="AR496" s="3">
        <v>1.402805611222445</v>
      </c>
      <c r="AS496" s="3">
        <v>4.1894353369763211</v>
      </c>
      <c r="AT496" s="9"/>
    </row>
    <row r="497" spans="1:46" x14ac:dyDescent="0.2">
      <c r="A497" s="6" t="s">
        <v>259</v>
      </c>
      <c r="B497" s="7"/>
      <c r="C497" s="3">
        <v>13.333333333333334</v>
      </c>
      <c r="D497" s="3">
        <v>3.3333333333333335</v>
      </c>
      <c r="E497" s="3">
        <v>16.666666666666664</v>
      </c>
      <c r="F497" s="3">
        <v>6.666666666666667</v>
      </c>
      <c r="G497" s="2">
        <v>0</v>
      </c>
      <c r="H497" s="3">
        <v>6.666666666666667</v>
      </c>
      <c r="I497" s="3">
        <v>3.3333333333333335</v>
      </c>
      <c r="J497" s="3">
        <v>16.666666666666664</v>
      </c>
      <c r="K497" s="3">
        <v>36.666666666666664</v>
      </c>
      <c r="L497" s="2">
        <v>0</v>
      </c>
      <c r="M497" s="2">
        <v>0</v>
      </c>
      <c r="N497" s="3">
        <v>33.333333333333329</v>
      </c>
      <c r="O497" s="3">
        <v>20.689655172413794</v>
      </c>
      <c r="P497" s="2">
        <v>0</v>
      </c>
      <c r="Q497" s="3">
        <v>3.225806451612903</v>
      </c>
      <c r="R497" s="3">
        <v>16.666666666666664</v>
      </c>
      <c r="S497" s="2">
        <v>0</v>
      </c>
      <c r="T497" s="2">
        <v>0</v>
      </c>
      <c r="U497" s="2">
        <v>0</v>
      </c>
      <c r="V497" s="2">
        <v>0</v>
      </c>
      <c r="W497" s="2">
        <v>0</v>
      </c>
      <c r="X497" s="2">
        <v>0</v>
      </c>
      <c r="Y497" s="3">
        <v>13.793103448275861</v>
      </c>
      <c r="Z497" s="3">
        <v>7.1428571428571423</v>
      </c>
      <c r="AA497" s="2">
        <v>0</v>
      </c>
      <c r="AB497" s="3">
        <v>3.3333333333333335</v>
      </c>
      <c r="AC497" s="3">
        <v>6.666666666666667</v>
      </c>
      <c r="AD497" s="2">
        <v>10</v>
      </c>
      <c r="AE497" s="3">
        <v>13.793103448275861</v>
      </c>
      <c r="AF497" s="2">
        <v>0</v>
      </c>
      <c r="AG497" s="3">
        <v>3.225806451612903</v>
      </c>
      <c r="AH497" s="2">
        <v>0</v>
      </c>
      <c r="AI497" s="2">
        <v>0</v>
      </c>
      <c r="AJ497" s="3">
        <v>6.666666666666667</v>
      </c>
      <c r="AK497" s="3">
        <v>3.3333333333333335</v>
      </c>
      <c r="AL497" s="9"/>
      <c r="AM497" s="3">
        <v>0.82987551867219922</v>
      </c>
      <c r="AN497" s="3">
        <v>14.86810551558753</v>
      </c>
      <c r="AO497" s="3">
        <v>2.8089887640449436</v>
      </c>
      <c r="AP497" s="3">
        <v>1.8867924528301887</v>
      </c>
      <c r="AQ497" s="9"/>
      <c r="AR497" s="3">
        <v>6.6132264529058116</v>
      </c>
      <c r="AS497" s="3">
        <v>7.2859744990892539</v>
      </c>
      <c r="AT497" s="9"/>
    </row>
    <row r="498" spans="1:46" x14ac:dyDescent="0.2">
      <c r="A498" s="6" t="s">
        <v>260</v>
      </c>
      <c r="B498" s="7"/>
      <c r="C498" s="3">
        <v>6.666666666666667</v>
      </c>
      <c r="D498" s="2">
        <v>10</v>
      </c>
      <c r="E498" s="3">
        <v>6.666666666666667</v>
      </c>
      <c r="F498" s="3">
        <v>23.333333333333332</v>
      </c>
      <c r="G498" s="2">
        <v>0</v>
      </c>
      <c r="H498" s="2">
        <v>10</v>
      </c>
      <c r="I498" s="3">
        <v>16.666666666666664</v>
      </c>
      <c r="J498" s="3">
        <v>3.3333333333333335</v>
      </c>
      <c r="K498" s="3">
        <v>6.666666666666667</v>
      </c>
      <c r="L498" s="3">
        <v>3.3333333333333335</v>
      </c>
      <c r="M498" s="3">
        <v>12.903225806451612</v>
      </c>
      <c r="N498" s="2">
        <v>10</v>
      </c>
      <c r="O498" s="3">
        <v>20.689655172413794</v>
      </c>
      <c r="P498" s="3">
        <v>3.225806451612903</v>
      </c>
      <c r="Q498" s="3">
        <v>16.129032258064516</v>
      </c>
      <c r="R498" s="3">
        <v>6.666666666666667</v>
      </c>
      <c r="S498" s="3">
        <v>6.4516129032258061</v>
      </c>
      <c r="T498" s="2">
        <v>20</v>
      </c>
      <c r="U498" s="3">
        <v>18.518518518518519</v>
      </c>
      <c r="V498" s="2">
        <v>0</v>
      </c>
      <c r="W498" s="3">
        <v>13.333333333333334</v>
      </c>
      <c r="X498" s="3">
        <v>6.666666666666667</v>
      </c>
      <c r="Y498" s="3">
        <v>3.4482758620689653</v>
      </c>
      <c r="Z498" s="2">
        <v>0</v>
      </c>
      <c r="AA498" s="2">
        <v>0</v>
      </c>
      <c r="AB498" s="3">
        <v>3.3333333333333335</v>
      </c>
      <c r="AC498" s="2">
        <v>10</v>
      </c>
      <c r="AD498" s="3">
        <v>3.3333333333333335</v>
      </c>
      <c r="AE498" s="2">
        <v>0</v>
      </c>
      <c r="AF498" s="3">
        <v>19.35483870967742</v>
      </c>
      <c r="AG498" s="3">
        <v>9.67741935483871</v>
      </c>
      <c r="AH498" s="2">
        <v>0</v>
      </c>
      <c r="AI498" s="3">
        <v>11.111111111111111</v>
      </c>
      <c r="AJ498" s="2">
        <v>10</v>
      </c>
      <c r="AK498" s="3">
        <v>26.666666666666668</v>
      </c>
      <c r="AL498" s="9"/>
      <c r="AM498" s="3">
        <v>8.7136929460580905</v>
      </c>
      <c r="AN498" s="3">
        <v>9.8321342925659465</v>
      </c>
      <c r="AO498" s="3">
        <v>10.674157303370785</v>
      </c>
      <c r="AP498" s="3">
        <v>6.6037735849056602</v>
      </c>
      <c r="AQ498" s="9"/>
      <c r="AR498" s="3">
        <v>9.2184368737474944</v>
      </c>
      <c r="AS498" s="3">
        <v>8.9253187613843341</v>
      </c>
      <c r="AT498" s="9"/>
    </row>
    <row r="499" spans="1:46" x14ac:dyDescent="0.2">
      <c r="A499" s="6" t="s">
        <v>261</v>
      </c>
      <c r="B499" s="7"/>
      <c r="C499" s="3">
        <v>3.3333333333333335</v>
      </c>
      <c r="D499" s="3">
        <v>13.333333333333334</v>
      </c>
      <c r="E499" s="3">
        <v>33.333333333333329</v>
      </c>
      <c r="F499" s="3">
        <v>33.333333333333329</v>
      </c>
      <c r="G499" s="3">
        <v>13.333333333333334</v>
      </c>
      <c r="H499" s="2">
        <v>60</v>
      </c>
      <c r="I499" s="2">
        <v>10</v>
      </c>
      <c r="J499" s="3">
        <v>33.333333333333329</v>
      </c>
      <c r="K499" s="2">
        <v>30</v>
      </c>
      <c r="L499" s="2">
        <v>10</v>
      </c>
      <c r="M499" s="2">
        <v>0</v>
      </c>
      <c r="N499" s="3">
        <v>36.666666666666664</v>
      </c>
      <c r="O499" s="3">
        <v>27.586206896551722</v>
      </c>
      <c r="P499" s="3">
        <v>6.4516129032258061</v>
      </c>
      <c r="Q499" s="3">
        <v>9.67741935483871</v>
      </c>
      <c r="R499" s="2">
        <v>20</v>
      </c>
      <c r="S499" s="3">
        <v>3.225806451612903</v>
      </c>
      <c r="T499" s="3">
        <v>6.666666666666667</v>
      </c>
      <c r="U499" s="3">
        <v>3.7037037037037033</v>
      </c>
      <c r="V499" s="3">
        <v>3.225806451612903</v>
      </c>
      <c r="W499" s="3">
        <v>36.666666666666664</v>
      </c>
      <c r="X499" s="2">
        <v>10</v>
      </c>
      <c r="Y499" s="2">
        <v>0</v>
      </c>
      <c r="Z499" s="3">
        <v>3.5714285714285712</v>
      </c>
      <c r="AA499" s="3">
        <v>6.4516129032258061</v>
      </c>
      <c r="AB499" s="2">
        <v>0</v>
      </c>
      <c r="AC499" s="2">
        <v>20</v>
      </c>
      <c r="AD499" s="3">
        <v>6.666666666666667</v>
      </c>
      <c r="AE499" s="3">
        <v>34.482758620689658</v>
      </c>
      <c r="AF499" s="3">
        <v>3.225806451612903</v>
      </c>
      <c r="AG499" s="3">
        <v>3.225806451612903</v>
      </c>
      <c r="AH499" s="2">
        <v>0</v>
      </c>
      <c r="AI499" s="3">
        <v>70.370370370370367</v>
      </c>
      <c r="AJ499" s="2">
        <v>50</v>
      </c>
      <c r="AK499" s="3">
        <v>33.333333333333329</v>
      </c>
      <c r="AL499" s="9"/>
      <c r="AM499" s="3">
        <v>7.4688796680497926</v>
      </c>
      <c r="AN499" s="3">
        <v>23.980815347721823</v>
      </c>
      <c r="AO499" s="3">
        <v>30.337078651685395</v>
      </c>
      <c r="AP499" s="3">
        <v>7.5471698113207548</v>
      </c>
      <c r="AQ499" s="9"/>
      <c r="AR499" s="3">
        <v>18.837675350701403</v>
      </c>
      <c r="AS499" s="3">
        <v>17.122040072859747</v>
      </c>
      <c r="AT499" s="9"/>
    </row>
    <row r="500" spans="1:46" x14ac:dyDescent="0.2">
      <c r="A500" s="6" t="s">
        <v>262</v>
      </c>
      <c r="B500" s="7"/>
      <c r="C500" s="3">
        <v>13.333333333333334</v>
      </c>
      <c r="D500" s="3">
        <v>16.666666666666664</v>
      </c>
      <c r="E500" s="2">
        <v>20</v>
      </c>
      <c r="F500" s="3">
        <v>23.333333333333332</v>
      </c>
      <c r="G500" s="2">
        <v>10</v>
      </c>
      <c r="H500" s="2">
        <v>10</v>
      </c>
      <c r="I500" s="3">
        <v>13.333333333333334</v>
      </c>
      <c r="J500" s="3">
        <v>26.666666666666668</v>
      </c>
      <c r="K500" s="2">
        <v>10</v>
      </c>
      <c r="L500" s="2">
        <v>20</v>
      </c>
      <c r="M500" s="3">
        <v>6.4516129032258061</v>
      </c>
      <c r="N500" s="3">
        <v>16.666666666666664</v>
      </c>
      <c r="O500" s="3">
        <v>17.241379310344829</v>
      </c>
      <c r="P500" s="3">
        <v>22.58064516129032</v>
      </c>
      <c r="Q500" s="3">
        <v>6.4516129032258061</v>
      </c>
      <c r="R500" s="2">
        <v>0</v>
      </c>
      <c r="S500" s="3">
        <v>6.4516129032258061</v>
      </c>
      <c r="T500" s="3">
        <v>6.666666666666667</v>
      </c>
      <c r="U500" s="3">
        <v>14.814814814814813</v>
      </c>
      <c r="V500" s="3">
        <v>16.129032258064516</v>
      </c>
      <c r="W500" s="3">
        <v>13.333333333333334</v>
      </c>
      <c r="X500" s="2">
        <v>0</v>
      </c>
      <c r="Y500" s="3">
        <v>3.4482758620689653</v>
      </c>
      <c r="Z500" s="2">
        <v>0</v>
      </c>
      <c r="AA500" s="3">
        <v>16.129032258064516</v>
      </c>
      <c r="AB500" s="2">
        <v>0</v>
      </c>
      <c r="AC500" s="2">
        <v>0</v>
      </c>
      <c r="AD500" s="2">
        <v>0</v>
      </c>
      <c r="AE500" s="3">
        <v>37.931034482758619</v>
      </c>
      <c r="AF500" s="3">
        <v>12.903225806451612</v>
      </c>
      <c r="AG500" s="3">
        <v>12.903225806451612</v>
      </c>
      <c r="AH500" s="3">
        <v>29.032258064516132</v>
      </c>
      <c r="AI500" s="3">
        <v>11.111111111111111</v>
      </c>
      <c r="AJ500" s="3">
        <v>26.666666666666668</v>
      </c>
      <c r="AK500" s="2">
        <v>10</v>
      </c>
      <c r="AL500" s="8"/>
      <c r="AM500" s="3">
        <v>12.863070539419086</v>
      </c>
      <c r="AN500" s="3">
        <v>14.148681055155876</v>
      </c>
      <c r="AO500" s="3">
        <v>10.674157303370785</v>
      </c>
      <c r="AP500" s="3">
        <v>12.264150943396226</v>
      </c>
      <c r="AQ500" s="9"/>
      <c r="AR500" s="3">
        <v>12.625250501002002</v>
      </c>
      <c r="AS500" s="3">
        <v>13.114754098360656</v>
      </c>
      <c r="AT500" s="9"/>
    </row>
    <row r="501" spans="1:46" x14ac:dyDescent="0.2">
      <c r="A501" s="6" t="s">
        <v>263</v>
      </c>
      <c r="B501" s="7"/>
      <c r="C501" s="2">
        <v>20</v>
      </c>
      <c r="D501" s="2">
        <v>30</v>
      </c>
      <c r="E501" s="3">
        <v>3.3333333333333335</v>
      </c>
      <c r="F501" s="3">
        <v>3.3333333333333335</v>
      </c>
      <c r="G501" s="3">
        <v>26.666666666666668</v>
      </c>
      <c r="H501" s="3">
        <v>3.3333333333333335</v>
      </c>
      <c r="I501" s="2">
        <v>10</v>
      </c>
      <c r="J501" s="3">
        <v>3.3333333333333335</v>
      </c>
      <c r="K501" s="2">
        <v>0</v>
      </c>
      <c r="L501" s="3">
        <v>16.666666666666664</v>
      </c>
      <c r="M501" s="3">
        <v>19.35483870967742</v>
      </c>
      <c r="N501" s="2">
        <v>0</v>
      </c>
      <c r="O501" s="3">
        <v>3.4482758620689653</v>
      </c>
      <c r="P501" s="3">
        <v>19.35483870967742</v>
      </c>
      <c r="Q501" s="3">
        <v>16.129032258064516</v>
      </c>
      <c r="R501" s="2">
        <v>0</v>
      </c>
      <c r="S501" s="3">
        <v>16.129032258064516</v>
      </c>
      <c r="T501" s="3">
        <v>23.333333333333332</v>
      </c>
      <c r="U501" s="3">
        <v>22.222222222222221</v>
      </c>
      <c r="V501" s="3">
        <v>9.67741935483871</v>
      </c>
      <c r="W501" s="3">
        <v>6.666666666666667</v>
      </c>
      <c r="X501" s="2">
        <v>0</v>
      </c>
      <c r="Y501" s="2">
        <v>0</v>
      </c>
      <c r="Z501" s="2">
        <v>0</v>
      </c>
      <c r="AA501" s="3">
        <v>38.70967741935484</v>
      </c>
      <c r="AB501" s="3">
        <v>6.666666666666667</v>
      </c>
      <c r="AC501" s="2">
        <v>0</v>
      </c>
      <c r="AD501" s="3">
        <v>3.3333333333333335</v>
      </c>
      <c r="AE501" s="3">
        <v>6.8965517241379306</v>
      </c>
      <c r="AF501" s="3">
        <v>12.903225806451612</v>
      </c>
      <c r="AG501" s="3">
        <v>45.161290322580641</v>
      </c>
      <c r="AH501" s="3">
        <v>12.903225806451612</v>
      </c>
      <c r="AI501" s="3">
        <v>3.7037037037037033</v>
      </c>
      <c r="AJ501" s="2">
        <v>0</v>
      </c>
      <c r="AK501" s="3">
        <v>3.3333333333333335</v>
      </c>
      <c r="AL501" s="9"/>
      <c r="AM501" s="3">
        <v>20.74688796680498</v>
      </c>
      <c r="AN501" s="3">
        <v>5.755395683453238</v>
      </c>
      <c r="AO501" s="3">
        <v>2.8089887640449436</v>
      </c>
      <c r="AP501" s="3">
        <v>17.924528301886792</v>
      </c>
      <c r="AQ501" s="9"/>
      <c r="AR501" s="3">
        <v>11.422845691382765</v>
      </c>
      <c r="AS501" s="3">
        <v>10.928961748633879</v>
      </c>
      <c r="AT501" s="9"/>
    </row>
    <row r="502" spans="1:46" x14ac:dyDescent="0.2">
      <c r="A502" s="6" t="s">
        <v>264</v>
      </c>
      <c r="B502" s="7"/>
      <c r="C502" s="2">
        <v>10</v>
      </c>
      <c r="D502" s="3">
        <v>6.666666666666667</v>
      </c>
      <c r="E502" s="2">
        <v>20</v>
      </c>
      <c r="F502" s="3">
        <v>3.3333333333333335</v>
      </c>
      <c r="G502" s="3">
        <v>13.333333333333334</v>
      </c>
      <c r="H502" s="2">
        <v>10</v>
      </c>
      <c r="I502" s="2">
        <v>30</v>
      </c>
      <c r="J502" s="3">
        <v>16.666666666666664</v>
      </c>
      <c r="K502" s="2">
        <v>10</v>
      </c>
      <c r="L502" s="3">
        <v>6.666666666666667</v>
      </c>
      <c r="M502" s="2">
        <v>0</v>
      </c>
      <c r="N502" s="2">
        <v>0</v>
      </c>
      <c r="O502" s="2">
        <v>0</v>
      </c>
      <c r="P502" s="3">
        <v>6.4516129032258061</v>
      </c>
      <c r="Q502" s="3">
        <v>3.225806451612903</v>
      </c>
      <c r="R502" s="2">
        <v>0</v>
      </c>
      <c r="S502" s="3">
        <v>9.67741935483871</v>
      </c>
      <c r="T502" s="2">
        <v>0</v>
      </c>
      <c r="U502" s="3">
        <v>7.4074074074074066</v>
      </c>
      <c r="V502" s="3">
        <v>12.903225806451612</v>
      </c>
      <c r="W502" s="3">
        <v>16.666666666666664</v>
      </c>
      <c r="X502" s="2">
        <v>0</v>
      </c>
      <c r="Y502" s="2">
        <v>0</v>
      </c>
      <c r="Z502" s="2">
        <v>0</v>
      </c>
      <c r="AA502" s="3">
        <v>29.032258064516132</v>
      </c>
      <c r="AB502" s="2">
        <v>0</v>
      </c>
      <c r="AC502" s="2">
        <v>0</v>
      </c>
      <c r="AD502" s="2">
        <v>0</v>
      </c>
      <c r="AE502" s="3">
        <v>6.8965517241379306</v>
      </c>
      <c r="AF502" s="3">
        <v>6.4516129032258061</v>
      </c>
      <c r="AG502" s="3">
        <v>6.4516129032258061</v>
      </c>
      <c r="AH502" s="3">
        <v>35.483870967741936</v>
      </c>
      <c r="AI502" s="3">
        <v>3.7037037037037033</v>
      </c>
      <c r="AJ502" s="3">
        <v>6.666666666666667</v>
      </c>
      <c r="AK502" s="3">
        <v>6.666666666666667</v>
      </c>
      <c r="AL502" s="9"/>
      <c r="AM502" s="3">
        <v>6.6390041493775938</v>
      </c>
      <c r="AN502" s="3">
        <v>7.6738609112709826</v>
      </c>
      <c r="AO502" s="3">
        <v>5.0561797752808983</v>
      </c>
      <c r="AP502" s="3">
        <v>13.679245283018867</v>
      </c>
      <c r="AQ502" s="9"/>
      <c r="AR502" s="3">
        <v>8.2164328657314627</v>
      </c>
      <c r="AS502" s="3">
        <v>8.1967213114754092</v>
      </c>
      <c r="AT502" s="9"/>
    </row>
    <row r="503" spans="1:46" x14ac:dyDescent="0.2">
      <c r="A503" s="6" t="s">
        <v>265</v>
      </c>
      <c r="B503" s="7"/>
      <c r="C503" s="3">
        <v>3.3333333333333335</v>
      </c>
      <c r="D503" s="2">
        <v>10</v>
      </c>
      <c r="E503" s="2">
        <v>0</v>
      </c>
      <c r="F503" s="3">
        <v>3.3333333333333335</v>
      </c>
      <c r="G503" s="3">
        <v>3.3333333333333335</v>
      </c>
      <c r="H503" s="2">
        <v>0</v>
      </c>
      <c r="I503" s="3">
        <v>3.3333333333333335</v>
      </c>
      <c r="J503" s="2">
        <v>0</v>
      </c>
      <c r="K503" s="2">
        <v>0</v>
      </c>
      <c r="L503" s="2">
        <v>40</v>
      </c>
      <c r="M503" s="3">
        <v>16.129032258064516</v>
      </c>
      <c r="N503" s="2">
        <v>0</v>
      </c>
      <c r="O503" s="2">
        <v>0</v>
      </c>
      <c r="P503" s="3">
        <v>6.4516129032258061</v>
      </c>
      <c r="Q503" s="3">
        <v>32.258064516129032</v>
      </c>
      <c r="R503" s="2">
        <v>0</v>
      </c>
      <c r="S503" s="3">
        <v>6.4516129032258061</v>
      </c>
      <c r="T503" s="3">
        <v>26.666666666666668</v>
      </c>
      <c r="U503" s="3">
        <v>29.629629629629626</v>
      </c>
      <c r="V503" s="3">
        <v>51.612903225806448</v>
      </c>
      <c r="W503" s="3">
        <v>13.333333333333334</v>
      </c>
      <c r="X503" s="2">
        <v>0</v>
      </c>
      <c r="Y503" s="2">
        <v>0</v>
      </c>
      <c r="Z503" s="2">
        <v>0</v>
      </c>
      <c r="AA503" s="3">
        <v>9.67741935483871</v>
      </c>
      <c r="AB503" s="3">
        <v>13.333333333333334</v>
      </c>
      <c r="AC503" s="2">
        <v>0</v>
      </c>
      <c r="AD503" s="2">
        <v>0</v>
      </c>
      <c r="AE503" s="2">
        <v>0</v>
      </c>
      <c r="AF503" s="3">
        <v>16.129032258064516</v>
      </c>
      <c r="AG503" s="3">
        <v>9.67741935483871</v>
      </c>
      <c r="AH503" s="3">
        <v>22.58064516129032</v>
      </c>
      <c r="AI503" s="2">
        <v>0</v>
      </c>
      <c r="AJ503" s="2">
        <v>0</v>
      </c>
      <c r="AK503" s="2">
        <v>0</v>
      </c>
      <c r="AL503" s="8"/>
      <c r="AM503" s="3">
        <v>17.842323651452283</v>
      </c>
      <c r="AN503" s="3">
        <v>2.6378896882494005</v>
      </c>
      <c r="AO503" s="3">
        <v>8.9887640449438209</v>
      </c>
      <c r="AP503" s="3">
        <v>12.264150943396226</v>
      </c>
      <c r="AQ503" s="9"/>
      <c r="AR503" s="3">
        <v>8.6172344689378768</v>
      </c>
      <c r="AS503" s="3">
        <v>9.6539162112932608</v>
      </c>
      <c r="AT503" s="9"/>
    </row>
    <row r="504" spans="1:46" x14ac:dyDescent="0.2">
      <c r="A504" s="6" t="s">
        <v>217</v>
      </c>
      <c r="B504" s="7"/>
      <c r="C504" s="3">
        <v>5.2666666666666666</v>
      </c>
      <c r="D504" s="3">
        <v>6.9</v>
      </c>
      <c r="E504" s="3">
        <v>6.4666666666666659</v>
      </c>
      <c r="F504" s="3">
        <v>6.0666666666666655</v>
      </c>
      <c r="G504" s="3">
        <v>5.7</v>
      </c>
      <c r="H504" s="3">
        <v>6.2333333333333343</v>
      </c>
      <c r="I504" s="3">
        <v>6.666666666666667</v>
      </c>
      <c r="J504" s="3">
        <v>6.4666666666666668</v>
      </c>
      <c r="K504" s="3">
        <v>5.3333333333333339</v>
      </c>
      <c r="L504" s="3">
        <v>8.1333333333333329</v>
      </c>
      <c r="M504" s="3">
        <v>5.161290322580645</v>
      </c>
      <c r="N504" s="3">
        <v>5.3</v>
      </c>
      <c r="O504" s="3">
        <v>5.2758620689655169</v>
      </c>
      <c r="P504" s="3">
        <v>5.5161290322580649</v>
      </c>
      <c r="Q504" s="3">
        <v>7.0322580645161281</v>
      </c>
      <c r="R504" s="3">
        <v>3.1</v>
      </c>
      <c r="S504" s="3">
        <v>4.806451612903226</v>
      </c>
      <c r="T504" s="3">
        <v>6.7333333333333334</v>
      </c>
      <c r="U504" s="3">
        <v>7.6666666666666661</v>
      </c>
      <c r="V504" s="3">
        <v>8.4838709677419359</v>
      </c>
      <c r="W504" s="3">
        <v>7.1666666666666679</v>
      </c>
      <c r="X504" s="3">
        <v>2.3333333333333335</v>
      </c>
      <c r="Y504" s="3">
        <v>2.2413793103448274</v>
      </c>
      <c r="Z504" s="3">
        <v>2.1428571428571432</v>
      </c>
      <c r="AA504" s="3">
        <v>8.1935483870967758</v>
      </c>
      <c r="AB504" s="3">
        <v>3.7666666666666671</v>
      </c>
      <c r="AC504" s="3">
        <v>3.166666666666667</v>
      </c>
      <c r="AD504" s="3">
        <v>2.4333333333333336</v>
      </c>
      <c r="AE504" s="3">
        <v>6.4482758620689662</v>
      </c>
      <c r="AF504" s="3">
        <v>5.6451612903225801</v>
      </c>
      <c r="AG504" s="3">
        <v>6.9677419354838692</v>
      </c>
      <c r="AH504" s="3">
        <v>8.5161290322580641</v>
      </c>
      <c r="AI504" s="3">
        <v>6.1851851851851842</v>
      </c>
      <c r="AJ504" s="3">
        <v>6.2333333333333334</v>
      </c>
      <c r="AK504" s="3">
        <v>5.3666666666666663</v>
      </c>
      <c r="AL504" s="9"/>
      <c r="AM504" s="3">
        <v>6.3360995850622404</v>
      </c>
      <c r="AN504" s="3">
        <v>5.2925659472422062</v>
      </c>
      <c r="AO504" s="3">
        <v>5.297752808988764</v>
      </c>
      <c r="AP504" s="3">
        <v>6.1179245283018862</v>
      </c>
      <c r="AQ504" s="9"/>
      <c r="AR504" s="3">
        <v>5.6833667334669329</v>
      </c>
      <c r="AS504" s="3">
        <v>5.7158469945355188</v>
      </c>
      <c r="AT504" s="9"/>
    </row>
    <row r="505" spans="1:46" x14ac:dyDescent="0.2">
      <c r="A505" s="10" t="s">
        <v>6</v>
      </c>
      <c r="B505" s="7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</row>
    <row r="506" spans="1:46" x14ac:dyDescent="0.2">
      <c r="A506" s="6" t="s">
        <v>256</v>
      </c>
      <c r="B506" s="7"/>
      <c r="C506" s="2">
        <v>20</v>
      </c>
      <c r="D506" s="2">
        <v>0</v>
      </c>
      <c r="E506" s="2">
        <v>0</v>
      </c>
      <c r="F506" s="2">
        <v>0</v>
      </c>
      <c r="G506" s="2">
        <v>20</v>
      </c>
      <c r="H506" s="2">
        <v>0</v>
      </c>
      <c r="I506" s="3">
        <v>6.666666666666667</v>
      </c>
      <c r="J506" s="2">
        <v>0</v>
      </c>
      <c r="K506" s="3">
        <v>16.666666666666664</v>
      </c>
      <c r="L506" s="3">
        <v>16.666666666666664</v>
      </c>
      <c r="M506" s="3">
        <v>12.903225806451612</v>
      </c>
      <c r="N506" s="2">
        <v>0</v>
      </c>
      <c r="O506" s="2">
        <v>0</v>
      </c>
      <c r="P506" s="3">
        <v>12.903225806451612</v>
      </c>
      <c r="Q506" s="2">
        <v>0</v>
      </c>
      <c r="R506" s="2">
        <v>20</v>
      </c>
      <c r="S506" s="3">
        <v>6.4516129032258061</v>
      </c>
      <c r="T506" s="3">
        <v>13.333333333333334</v>
      </c>
      <c r="U506" s="3">
        <v>14.285714285714285</v>
      </c>
      <c r="V506" s="3">
        <v>12.903225806451612</v>
      </c>
      <c r="W506" s="2">
        <v>0</v>
      </c>
      <c r="X506" s="3">
        <v>16.666666666666664</v>
      </c>
      <c r="Y506" s="3">
        <v>33.333333333333329</v>
      </c>
      <c r="Z506" s="2">
        <v>20</v>
      </c>
      <c r="AA506" s="3">
        <v>6.4516129032258061</v>
      </c>
      <c r="AB506" s="2">
        <v>10</v>
      </c>
      <c r="AC506" s="2">
        <v>10</v>
      </c>
      <c r="AD506" s="3">
        <v>43.333333333333336</v>
      </c>
      <c r="AE506" s="2">
        <v>0</v>
      </c>
      <c r="AF506" s="3">
        <v>25.806451612903224</v>
      </c>
      <c r="AG506" s="3">
        <v>9.67741935483871</v>
      </c>
      <c r="AH506" s="2">
        <v>0</v>
      </c>
      <c r="AI506" s="2">
        <v>0</v>
      </c>
      <c r="AJ506" s="2">
        <v>0</v>
      </c>
      <c r="AK506" s="2">
        <v>0</v>
      </c>
      <c r="AL506" s="8"/>
      <c r="AM506" s="3">
        <v>10.330578512396695</v>
      </c>
      <c r="AN506" s="3">
        <v>10.952380952380953</v>
      </c>
      <c r="AO506" s="3">
        <v>6.6298342541436464</v>
      </c>
      <c r="AP506" s="3">
        <v>10.328638497652582</v>
      </c>
      <c r="AQ506" s="9"/>
      <c r="AR506" s="3">
        <v>9.7029702970297027</v>
      </c>
      <c r="AS506" s="3">
        <v>10.163339382940109</v>
      </c>
      <c r="AT506" s="9"/>
    </row>
    <row r="507" spans="1:46" x14ac:dyDescent="0.2">
      <c r="A507" s="6" t="s">
        <v>257</v>
      </c>
      <c r="B507" s="7"/>
      <c r="C507" s="2">
        <v>20</v>
      </c>
      <c r="D507" s="2">
        <v>0</v>
      </c>
      <c r="E507" s="2">
        <v>0</v>
      </c>
      <c r="F507" s="2">
        <v>0</v>
      </c>
      <c r="G507" s="3">
        <v>23.333333333333332</v>
      </c>
      <c r="H507" s="2">
        <v>0</v>
      </c>
      <c r="I507" s="3">
        <v>3.3333333333333335</v>
      </c>
      <c r="J507" s="2">
        <v>0</v>
      </c>
      <c r="K507" s="3">
        <v>3.3333333333333335</v>
      </c>
      <c r="L507" s="3">
        <v>3.3333333333333335</v>
      </c>
      <c r="M507" s="3">
        <v>64.516129032258064</v>
      </c>
      <c r="N507" s="2">
        <v>0</v>
      </c>
      <c r="O507" s="2">
        <v>20</v>
      </c>
      <c r="P507" s="3">
        <v>25.806451612903224</v>
      </c>
      <c r="Q507" s="3">
        <v>9.67741935483871</v>
      </c>
      <c r="R507" s="3">
        <v>33.333333333333329</v>
      </c>
      <c r="S507" s="3">
        <v>51.612903225806448</v>
      </c>
      <c r="T507" s="3">
        <v>13.333333333333334</v>
      </c>
      <c r="U507" s="3">
        <v>3.5714285714285712</v>
      </c>
      <c r="V507" s="3">
        <v>16.129032258064516</v>
      </c>
      <c r="W507" s="2">
        <v>0</v>
      </c>
      <c r="X507" s="3">
        <v>53.333333333333336</v>
      </c>
      <c r="Y507" s="3">
        <v>56.666666666666664</v>
      </c>
      <c r="Z507" s="3">
        <v>73.333333333333329</v>
      </c>
      <c r="AA507" s="2">
        <v>0</v>
      </c>
      <c r="AB507" s="3">
        <v>63.333333333333329</v>
      </c>
      <c r="AC507" s="3">
        <v>33.333333333333329</v>
      </c>
      <c r="AD507" s="2">
        <v>40</v>
      </c>
      <c r="AE507" s="2">
        <v>0</v>
      </c>
      <c r="AF507" s="3">
        <v>3.225806451612903</v>
      </c>
      <c r="AG507" s="2">
        <v>0</v>
      </c>
      <c r="AH507" s="2">
        <v>0</v>
      </c>
      <c r="AI507" s="2">
        <v>0</v>
      </c>
      <c r="AJ507" s="2">
        <v>0</v>
      </c>
      <c r="AK507" s="3">
        <v>16.666666666666664</v>
      </c>
      <c r="AL507" s="9"/>
      <c r="AM507" s="3">
        <v>23.140495867768596</v>
      </c>
      <c r="AN507" s="3">
        <v>13.571428571428571</v>
      </c>
      <c r="AO507" s="3">
        <v>19.88950276243094</v>
      </c>
      <c r="AP507" s="3">
        <v>19.718309859154928</v>
      </c>
      <c r="AQ507" s="9"/>
      <c r="AR507" s="3">
        <v>18.415841584158414</v>
      </c>
      <c r="AS507" s="3">
        <v>17.78584392014519</v>
      </c>
      <c r="AT507" s="9"/>
    </row>
    <row r="508" spans="1:46" x14ac:dyDescent="0.2">
      <c r="A508" s="6" t="s">
        <v>258</v>
      </c>
      <c r="B508" s="7"/>
      <c r="C508" s="3">
        <v>6.666666666666667</v>
      </c>
      <c r="D508" s="3">
        <v>13.333333333333334</v>
      </c>
      <c r="E508" s="2">
        <v>0</v>
      </c>
      <c r="F508" s="2">
        <v>0</v>
      </c>
      <c r="G508" s="3">
        <v>3.3333333333333335</v>
      </c>
      <c r="H508" s="2">
        <v>0</v>
      </c>
      <c r="I508" s="3">
        <v>6.666666666666667</v>
      </c>
      <c r="J508" s="2">
        <v>0</v>
      </c>
      <c r="K508" s="3">
        <v>6.666666666666667</v>
      </c>
      <c r="L508" s="2">
        <v>0</v>
      </c>
      <c r="M508" s="3">
        <v>6.4516129032258061</v>
      </c>
      <c r="N508" s="3">
        <v>3.3333333333333335</v>
      </c>
      <c r="O508" s="3">
        <v>3.3333333333333335</v>
      </c>
      <c r="P508" s="2">
        <v>0</v>
      </c>
      <c r="Q508" s="2">
        <v>0</v>
      </c>
      <c r="R508" s="2">
        <v>10</v>
      </c>
      <c r="S508" s="3">
        <v>3.225806451612903</v>
      </c>
      <c r="T508" s="3">
        <v>3.3333333333333335</v>
      </c>
      <c r="U508" s="2">
        <v>0</v>
      </c>
      <c r="V508" s="2">
        <v>0</v>
      </c>
      <c r="W508" s="2">
        <v>0</v>
      </c>
      <c r="X508" s="3">
        <v>3.3333333333333335</v>
      </c>
      <c r="Y508" s="2">
        <v>0</v>
      </c>
      <c r="Z508" s="3">
        <v>3.3333333333333335</v>
      </c>
      <c r="AA508" s="3">
        <v>3.225806451612903</v>
      </c>
      <c r="AB508" s="3">
        <v>13.333333333333334</v>
      </c>
      <c r="AC508" s="3">
        <v>13.333333333333334</v>
      </c>
      <c r="AD508" s="3">
        <v>3.3333333333333335</v>
      </c>
      <c r="AE508" s="2">
        <v>0</v>
      </c>
      <c r="AF508" s="2">
        <v>0</v>
      </c>
      <c r="AG508" s="2">
        <v>0</v>
      </c>
      <c r="AH508" s="2">
        <v>0</v>
      </c>
      <c r="AI508" s="2">
        <v>0</v>
      </c>
      <c r="AJ508" s="2">
        <v>0</v>
      </c>
      <c r="AK508" s="2">
        <v>0</v>
      </c>
      <c r="AL508" s="8"/>
      <c r="AM508" s="3">
        <v>3.3057851239669422</v>
      </c>
      <c r="AN508" s="3">
        <v>3.0952380952380953</v>
      </c>
      <c r="AO508" s="3">
        <v>2.7624309392265194</v>
      </c>
      <c r="AP508" s="3">
        <v>2.8169014084507045</v>
      </c>
      <c r="AQ508" s="9"/>
      <c r="AR508" s="3">
        <v>2.5742574257425743</v>
      </c>
      <c r="AS508" s="3">
        <v>3.4482758620689653</v>
      </c>
      <c r="AT508" s="9"/>
    </row>
    <row r="509" spans="1:46" x14ac:dyDescent="0.2">
      <c r="A509" s="6" t="s">
        <v>259</v>
      </c>
      <c r="B509" s="7"/>
      <c r="C509" s="3">
        <v>13.333333333333334</v>
      </c>
      <c r="D509" s="3">
        <v>6.666666666666667</v>
      </c>
      <c r="E509" s="2">
        <v>10</v>
      </c>
      <c r="F509" s="3">
        <v>3.3333333333333335</v>
      </c>
      <c r="G509" s="3">
        <v>13.333333333333334</v>
      </c>
      <c r="H509" s="2">
        <v>10</v>
      </c>
      <c r="I509" s="3">
        <v>6.666666666666667</v>
      </c>
      <c r="J509" s="3">
        <v>6.666666666666667</v>
      </c>
      <c r="K509" s="2">
        <v>20</v>
      </c>
      <c r="L509" s="2">
        <v>0</v>
      </c>
      <c r="M509" s="2">
        <v>0</v>
      </c>
      <c r="N509" s="3">
        <v>16.666666666666664</v>
      </c>
      <c r="O509" s="3">
        <v>13.333333333333334</v>
      </c>
      <c r="P509" s="2">
        <v>0</v>
      </c>
      <c r="Q509" s="2">
        <v>0</v>
      </c>
      <c r="R509" s="3">
        <v>13.333333333333334</v>
      </c>
      <c r="S509" s="2">
        <v>0</v>
      </c>
      <c r="T509" s="2">
        <v>0</v>
      </c>
      <c r="U509" s="2">
        <v>0</v>
      </c>
      <c r="V509" s="2">
        <v>0</v>
      </c>
      <c r="W509" s="3">
        <v>3.4482758620689653</v>
      </c>
      <c r="X509" s="2">
        <v>10</v>
      </c>
      <c r="Y509" s="3">
        <v>3.3333333333333335</v>
      </c>
      <c r="Z509" s="3">
        <v>3.3333333333333335</v>
      </c>
      <c r="AA509" s="2">
        <v>0</v>
      </c>
      <c r="AB509" s="2">
        <v>0</v>
      </c>
      <c r="AC509" s="2">
        <v>0</v>
      </c>
      <c r="AD509" s="2">
        <v>0</v>
      </c>
      <c r="AE509" s="2">
        <v>10</v>
      </c>
      <c r="AF509" s="3">
        <v>3.225806451612903</v>
      </c>
      <c r="AG509" s="3">
        <v>3.225806451612903</v>
      </c>
      <c r="AH509" s="2">
        <v>0</v>
      </c>
      <c r="AI509" s="3">
        <v>6.666666666666667</v>
      </c>
      <c r="AJ509" s="3">
        <v>6.666666666666667</v>
      </c>
      <c r="AK509" s="3">
        <v>3.3333333333333335</v>
      </c>
      <c r="AL509" s="9"/>
      <c r="AM509" s="3">
        <v>2.4793388429752068</v>
      </c>
      <c r="AN509" s="3">
        <v>9.0476190476190474</v>
      </c>
      <c r="AO509" s="3">
        <v>4.4198895027624303</v>
      </c>
      <c r="AP509" s="3">
        <v>1.8779342723004695</v>
      </c>
      <c r="AQ509" s="9"/>
      <c r="AR509" s="3">
        <v>5.3465346534653468</v>
      </c>
      <c r="AS509" s="3">
        <v>5.2631578947368416</v>
      </c>
      <c r="AT509" s="9"/>
    </row>
    <row r="510" spans="1:46" x14ac:dyDescent="0.2">
      <c r="A510" s="6" t="s">
        <v>260</v>
      </c>
      <c r="B510" s="7"/>
      <c r="C510" s="3">
        <v>6.666666666666667</v>
      </c>
      <c r="D510" s="2">
        <v>10</v>
      </c>
      <c r="E510" s="3">
        <v>13.333333333333334</v>
      </c>
      <c r="F510" s="3">
        <v>26.666666666666668</v>
      </c>
      <c r="G510" s="3">
        <v>3.3333333333333335</v>
      </c>
      <c r="H510" s="2">
        <v>10</v>
      </c>
      <c r="I510" s="2">
        <v>10</v>
      </c>
      <c r="J510" s="3">
        <v>6.666666666666667</v>
      </c>
      <c r="K510" s="2">
        <v>10</v>
      </c>
      <c r="L510" s="3">
        <v>3.3333333333333335</v>
      </c>
      <c r="M510" s="3">
        <v>9.67741935483871</v>
      </c>
      <c r="N510" s="3">
        <v>16.666666666666664</v>
      </c>
      <c r="O510" s="2">
        <v>20</v>
      </c>
      <c r="P510" s="3">
        <v>9.67741935483871</v>
      </c>
      <c r="Q510" s="3">
        <v>22.58064516129032</v>
      </c>
      <c r="R510" s="3">
        <v>6.666666666666667</v>
      </c>
      <c r="S510" s="3">
        <v>6.4516129032258061</v>
      </c>
      <c r="T510" s="2">
        <v>20</v>
      </c>
      <c r="U510" s="3">
        <v>21.428571428571427</v>
      </c>
      <c r="V510" s="3">
        <v>6.4516129032258061</v>
      </c>
      <c r="W510" s="3">
        <v>20.689655172413794</v>
      </c>
      <c r="X510" s="3">
        <v>3.3333333333333335</v>
      </c>
      <c r="Y510" s="3">
        <v>3.3333333333333335</v>
      </c>
      <c r="Z510" s="2">
        <v>0</v>
      </c>
      <c r="AA510" s="2">
        <v>0</v>
      </c>
      <c r="AB510" s="2">
        <v>0</v>
      </c>
      <c r="AC510" s="2">
        <v>0</v>
      </c>
      <c r="AD510" s="3">
        <v>3.3333333333333335</v>
      </c>
      <c r="AE510" s="3">
        <v>6.666666666666667</v>
      </c>
      <c r="AF510" s="3">
        <v>25.806451612903224</v>
      </c>
      <c r="AG510" s="3">
        <v>16.129032258064516</v>
      </c>
      <c r="AH510" s="2">
        <v>0</v>
      </c>
      <c r="AI510" s="3">
        <v>23.333333333333332</v>
      </c>
      <c r="AJ510" s="3">
        <v>13.333333333333334</v>
      </c>
      <c r="AK510" s="3">
        <v>23.333333333333332</v>
      </c>
      <c r="AL510" s="9"/>
      <c r="AM510" s="3">
        <v>10.743801652892563</v>
      </c>
      <c r="AN510" s="3">
        <v>11.428571428571429</v>
      </c>
      <c r="AO510" s="3">
        <v>11.602209944751381</v>
      </c>
      <c r="AP510" s="3">
        <v>8.92018779342723</v>
      </c>
      <c r="AQ510" s="9"/>
      <c r="AR510" s="3">
        <v>10.693069306930694</v>
      </c>
      <c r="AS510" s="3">
        <v>10.88929219600726</v>
      </c>
      <c r="AT510" s="9"/>
    </row>
    <row r="511" spans="1:46" x14ac:dyDescent="0.2">
      <c r="A511" s="6" t="s">
        <v>261</v>
      </c>
      <c r="B511" s="7"/>
      <c r="C511" s="3">
        <v>3.3333333333333335</v>
      </c>
      <c r="D511" s="2">
        <v>20</v>
      </c>
      <c r="E511" s="3">
        <v>33.333333333333329</v>
      </c>
      <c r="F511" s="3">
        <v>46.666666666666664</v>
      </c>
      <c r="G511" s="2">
        <v>10</v>
      </c>
      <c r="H511" s="3">
        <v>53.333333333333336</v>
      </c>
      <c r="I511" s="3">
        <v>13.333333333333334</v>
      </c>
      <c r="J511" s="2">
        <v>50</v>
      </c>
      <c r="K511" s="3">
        <v>33.333333333333329</v>
      </c>
      <c r="L511" s="3">
        <v>6.666666666666667</v>
      </c>
      <c r="M511" s="2">
        <v>0</v>
      </c>
      <c r="N511" s="3">
        <v>43.333333333333336</v>
      </c>
      <c r="O511" s="2">
        <v>40</v>
      </c>
      <c r="P511" s="3">
        <v>3.225806451612903</v>
      </c>
      <c r="Q511" s="3">
        <v>6.4516129032258061</v>
      </c>
      <c r="R511" s="2">
        <v>10</v>
      </c>
      <c r="S511" s="2">
        <v>0</v>
      </c>
      <c r="T511" s="2">
        <v>0</v>
      </c>
      <c r="U511" s="3">
        <v>3.5714285714285712</v>
      </c>
      <c r="V511" s="3">
        <v>3.225806451612903</v>
      </c>
      <c r="W511" s="3">
        <v>31.03448275862069</v>
      </c>
      <c r="X511" s="3">
        <v>6.666666666666667</v>
      </c>
      <c r="Y511" s="3">
        <v>3.3333333333333335</v>
      </c>
      <c r="Z511" s="2">
        <v>0</v>
      </c>
      <c r="AA511" s="3">
        <v>6.4516129032258061</v>
      </c>
      <c r="AB511" s="2">
        <v>0</v>
      </c>
      <c r="AC511" s="3">
        <v>36.666666666666664</v>
      </c>
      <c r="AD511" s="2">
        <v>10</v>
      </c>
      <c r="AE511" s="3">
        <v>53.333333333333336</v>
      </c>
      <c r="AF511" s="2">
        <v>0</v>
      </c>
      <c r="AG511" s="3">
        <v>3.225806451612903</v>
      </c>
      <c r="AH511" s="3">
        <v>3.225806451612903</v>
      </c>
      <c r="AI511" s="3">
        <v>56.666666666666664</v>
      </c>
      <c r="AJ511" s="2">
        <v>70</v>
      </c>
      <c r="AK511" s="2">
        <v>30</v>
      </c>
      <c r="AL511" s="8"/>
      <c r="AM511" s="3">
        <v>6.1983471074380168</v>
      </c>
      <c r="AN511" s="3">
        <v>28.095238095238095</v>
      </c>
      <c r="AO511" s="3">
        <v>33.701657458563538</v>
      </c>
      <c r="AP511" s="3">
        <v>6.103286384976526</v>
      </c>
      <c r="AQ511" s="9"/>
      <c r="AR511" s="3">
        <v>20.792079207920793</v>
      </c>
      <c r="AS511" s="3">
        <v>18.511796733212339</v>
      </c>
      <c r="AT511" s="9"/>
    </row>
    <row r="512" spans="1:46" x14ac:dyDescent="0.2">
      <c r="A512" s="6" t="s">
        <v>262</v>
      </c>
      <c r="B512" s="7"/>
      <c r="C512" s="2">
        <v>10</v>
      </c>
      <c r="D512" s="3">
        <v>23.333333333333332</v>
      </c>
      <c r="E512" s="2">
        <v>20</v>
      </c>
      <c r="F512" s="3">
        <v>13.333333333333334</v>
      </c>
      <c r="G512" s="3">
        <v>3.3333333333333335</v>
      </c>
      <c r="H512" s="3">
        <v>3.3333333333333335</v>
      </c>
      <c r="I512" s="3">
        <v>3.3333333333333335</v>
      </c>
      <c r="J512" s="3">
        <v>16.666666666666664</v>
      </c>
      <c r="K512" s="2">
        <v>0</v>
      </c>
      <c r="L512" s="3">
        <v>13.333333333333334</v>
      </c>
      <c r="M512" s="2">
        <v>0</v>
      </c>
      <c r="N512" s="3">
        <v>16.666666666666664</v>
      </c>
      <c r="O512" s="3">
        <v>3.3333333333333335</v>
      </c>
      <c r="P512" s="3">
        <v>12.903225806451612</v>
      </c>
      <c r="Q512" s="3">
        <v>12.903225806451612</v>
      </c>
      <c r="R512" s="3">
        <v>6.666666666666667</v>
      </c>
      <c r="S512" s="3">
        <v>12.903225806451612</v>
      </c>
      <c r="T512" s="3">
        <v>13.333333333333334</v>
      </c>
      <c r="U512" s="3">
        <v>14.285714285714285</v>
      </c>
      <c r="V512" s="3">
        <v>9.67741935483871</v>
      </c>
      <c r="W512" s="3">
        <v>6.8965517241379306</v>
      </c>
      <c r="X512" s="3">
        <v>3.3333333333333335</v>
      </c>
      <c r="Y512" s="2">
        <v>0</v>
      </c>
      <c r="Z512" s="2">
        <v>0</v>
      </c>
      <c r="AA512" s="3">
        <v>25.806451612903224</v>
      </c>
      <c r="AB512" s="2">
        <v>0</v>
      </c>
      <c r="AC512" s="3">
        <v>6.666666666666667</v>
      </c>
      <c r="AD512" s="2">
        <v>0</v>
      </c>
      <c r="AE512" s="3">
        <v>6.666666666666667</v>
      </c>
      <c r="AF512" s="3">
        <v>6.4516129032258061</v>
      </c>
      <c r="AG512" s="3">
        <v>16.129032258064516</v>
      </c>
      <c r="AH512" s="3">
        <v>19.35483870967742</v>
      </c>
      <c r="AI512" s="3">
        <v>6.666666666666667</v>
      </c>
      <c r="AJ512" s="3">
        <v>3.3333333333333335</v>
      </c>
      <c r="AK512" s="3">
        <v>13.333333333333334</v>
      </c>
      <c r="AL512" s="9"/>
      <c r="AM512" s="3">
        <v>11.570247933884298</v>
      </c>
      <c r="AN512" s="3">
        <v>8.0952380952380949</v>
      </c>
      <c r="AO512" s="3">
        <v>7.1823204419889501</v>
      </c>
      <c r="AP512" s="3">
        <v>10.7981220657277</v>
      </c>
      <c r="AQ512" s="9"/>
      <c r="AR512" s="3">
        <v>9.3069306930693063</v>
      </c>
      <c r="AS512" s="3">
        <v>9.2558983666061696</v>
      </c>
      <c r="AT512" s="9"/>
    </row>
    <row r="513" spans="1:46" x14ac:dyDescent="0.2">
      <c r="A513" s="6" t="s">
        <v>263</v>
      </c>
      <c r="B513" s="7"/>
      <c r="C513" s="2">
        <v>10</v>
      </c>
      <c r="D513" s="2">
        <v>20</v>
      </c>
      <c r="E513" s="2">
        <v>10</v>
      </c>
      <c r="F513" s="2">
        <v>10</v>
      </c>
      <c r="G513" s="3">
        <v>6.666666666666667</v>
      </c>
      <c r="H513" s="3">
        <v>6.666666666666667</v>
      </c>
      <c r="I513" s="3">
        <v>23.333333333333332</v>
      </c>
      <c r="J513" s="3">
        <v>3.3333333333333335</v>
      </c>
      <c r="K513" s="2">
        <v>0</v>
      </c>
      <c r="L513" s="3">
        <v>16.666666666666664</v>
      </c>
      <c r="M513" s="3">
        <v>3.225806451612903</v>
      </c>
      <c r="N513" s="3">
        <v>3.3333333333333335</v>
      </c>
      <c r="O513" s="2">
        <v>0</v>
      </c>
      <c r="P513" s="3">
        <v>22.58064516129032</v>
      </c>
      <c r="Q513" s="3">
        <v>25.806451612903224</v>
      </c>
      <c r="R513" s="2">
        <v>0</v>
      </c>
      <c r="S513" s="3">
        <v>16.129032258064516</v>
      </c>
      <c r="T513" s="2">
        <v>10</v>
      </c>
      <c r="U513" s="2">
        <v>25</v>
      </c>
      <c r="V513" s="3">
        <v>6.4516129032258061</v>
      </c>
      <c r="W513" s="3">
        <v>20.689655172413794</v>
      </c>
      <c r="X513" s="2">
        <v>0</v>
      </c>
      <c r="Y513" s="2">
        <v>0</v>
      </c>
      <c r="Z513" s="2">
        <v>0</v>
      </c>
      <c r="AA513" s="3">
        <v>38.70967741935484</v>
      </c>
      <c r="AB513" s="3">
        <v>6.666666666666667</v>
      </c>
      <c r="AC513" s="2">
        <v>0</v>
      </c>
      <c r="AD513" s="2">
        <v>0</v>
      </c>
      <c r="AE513" s="2">
        <v>10</v>
      </c>
      <c r="AF513" s="3">
        <v>16.129032258064516</v>
      </c>
      <c r="AG513" s="3">
        <v>35.483870967741936</v>
      </c>
      <c r="AH513" s="3">
        <v>48.387096774193552</v>
      </c>
      <c r="AI513" s="3">
        <v>3.3333333333333335</v>
      </c>
      <c r="AJ513" s="3">
        <v>3.3333333333333335</v>
      </c>
      <c r="AK513" s="2">
        <v>10</v>
      </c>
      <c r="AL513" s="8"/>
      <c r="AM513" s="3">
        <v>16.942148760330578</v>
      </c>
      <c r="AN513" s="3">
        <v>6.1904761904761907</v>
      </c>
      <c r="AO513" s="3">
        <v>3.867403314917127</v>
      </c>
      <c r="AP513" s="3">
        <v>23.943661971830984</v>
      </c>
      <c r="AQ513" s="9"/>
      <c r="AR513" s="3">
        <v>11.683168316831685</v>
      </c>
      <c r="AS513" s="3">
        <v>11.978221415607985</v>
      </c>
      <c r="AT513" s="9"/>
    </row>
    <row r="514" spans="1:46" x14ac:dyDescent="0.2">
      <c r="A514" s="6" t="s">
        <v>264</v>
      </c>
      <c r="B514" s="7"/>
      <c r="C514" s="2">
        <v>10</v>
      </c>
      <c r="D514" s="3">
        <v>3.3333333333333335</v>
      </c>
      <c r="E514" s="3">
        <v>13.333333333333334</v>
      </c>
      <c r="F514" s="2">
        <v>0</v>
      </c>
      <c r="G514" s="3">
        <v>16.666666666666664</v>
      </c>
      <c r="H514" s="3">
        <v>16.666666666666664</v>
      </c>
      <c r="I514" s="2">
        <v>20</v>
      </c>
      <c r="J514" s="3">
        <v>16.666666666666664</v>
      </c>
      <c r="K514" s="2">
        <v>10</v>
      </c>
      <c r="L514" s="2">
        <v>10</v>
      </c>
      <c r="M514" s="2">
        <v>0</v>
      </c>
      <c r="N514" s="2">
        <v>0</v>
      </c>
      <c r="O514" s="2">
        <v>0</v>
      </c>
      <c r="P514" s="3">
        <v>6.4516129032258061</v>
      </c>
      <c r="Q514" s="3">
        <v>3.225806451612903</v>
      </c>
      <c r="R514" s="2">
        <v>0</v>
      </c>
      <c r="S514" s="3">
        <v>3.225806451612903</v>
      </c>
      <c r="T514" s="2">
        <v>0</v>
      </c>
      <c r="U514" s="2">
        <v>0</v>
      </c>
      <c r="V514" s="3">
        <v>9.67741935483871</v>
      </c>
      <c r="W514" s="3">
        <v>6.8965517241379306</v>
      </c>
      <c r="X514" s="3">
        <v>3.3333333333333335</v>
      </c>
      <c r="Y514" s="2">
        <v>0</v>
      </c>
      <c r="Z514" s="2">
        <v>0</v>
      </c>
      <c r="AA514" s="3">
        <v>12.903225806451612</v>
      </c>
      <c r="AB514" s="2">
        <v>0</v>
      </c>
      <c r="AC514" s="2">
        <v>0</v>
      </c>
      <c r="AD514" s="2">
        <v>0</v>
      </c>
      <c r="AE514" s="3">
        <v>13.333333333333334</v>
      </c>
      <c r="AF514" s="3">
        <v>9.67741935483871</v>
      </c>
      <c r="AG514" s="3">
        <v>9.67741935483871</v>
      </c>
      <c r="AH514" s="3">
        <v>22.58064516129032</v>
      </c>
      <c r="AI514" s="3">
        <v>3.3333333333333335</v>
      </c>
      <c r="AJ514" s="3">
        <v>3.3333333333333335</v>
      </c>
      <c r="AK514" s="3">
        <v>3.3333333333333335</v>
      </c>
      <c r="AL514" s="9"/>
      <c r="AM514" s="3">
        <v>5.3719008264462813</v>
      </c>
      <c r="AN514" s="3">
        <v>7.1428571428571423</v>
      </c>
      <c r="AO514" s="3">
        <v>3.867403314917127</v>
      </c>
      <c r="AP514" s="3">
        <v>8.92018779342723</v>
      </c>
      <c r="AQ514" s="9"/>
      <c r="AR514" s="3">
        <v>6.1386138613861387</v>
      </c>
      <c r="AS514" s="3">
        <v>6.8965517241379306</v>
      </c>
      <c r="AT514" s="9"/>
    </row>
    <row r="515" spans="1:46" x14ac:dyDescent="0.2">
      <c r="A515" s="6" t="s">
        <v>265</v>
      </c>
      <c r="B515" s="7"/>
      <c r="C515" s="2">
        <v>0</v>
      </c>
      <c r="D515" s="3">
        <v>3.3333333333333335</v>
      </c>
      <c r="E515" s="2">
        <v>0</v>
      </c>
      <c r="F515" s="2">
        <v>0</v>
      </c>
      <c r="G515" s="2">
        <v>0</v>
      </c>
      <c r="H515" s="2">
        <v>0</v>
      </c>
      <c r="I515" s="3">
        <v>6.666666666666667</v>
      </c>
      <c r="J515" s="2">
        <v>0</v>
      </c>
      <c r="K515" s="2">
        <v>0</v>
      </c>
      <c r="L515" s="2">
        <v>30</v>
      </c>
      <c r="M515" s="3">
        <v>3.225806451612903</v>
      </c>
      <c r="N515" s="2">
        <v>0</v>
      </c>
      <c r="O515" s="2">
        <v>0</v>
      </c>
      <c r="P515" s="3">
        <v>6.4516129032258061</v>
      </c>
      <c r="Q515" s="3">
        <v>19.35483870967742</v>
      </c>
      <c r="R515" s="2">
        <v>0</v>
      </c>
      <c r="S515" s="2">
        <v>0</v>
      </c>
      <c r="T515" s="3">
        <v>26.666666666666668</v>
      </c>
      <c r="U515" s="3">
        <v>17.857142857142858</v>
      </c>
      <c r="V515" s="3">
        <v>35.483870967741936</v>
      </c>
      <c r="W515" s="3">
        <v>10.344827586206897</v>
      </c>
      <c r="X515" s="2">
        <v>0</v>
      </c>
      <c r="Y515" s="2">
        <v>0</v>
      </c>
      <c r="Z515" s="2">
        <v>0</v>
      </c>
      <c r="AA515" s="3">
        <v>6.4516129032258061</v>
      </c>
      <c r="AB515" s="3">
        <v>6.666666666666667</v>
      </c>
      <c r="AC515" s="2">
        <v>0</v>
      </c>
      <c r="AD515" s="2">
        <v>0</v>
      </c>
      <c r="AE515" s="2">
        <v>0</v>
      </c>
      <c r="AF515" s="3">
        <v>9.67741935483871</v>
      </c>
      <c r="AG515" s="3">
        <v>6.4516129032258061</v>
      </c>
      <c r="AH515" s="3">
        <v>6.4516129032258061</v>
      </c>
      <c r="AI515" s="2">
        <v>0</v>
      </c>
      <c r="AJ515" s="2">
        <v>0</v>
      </c>
      <c r="AK515" s="2">
        <v>0</v>
      </c>
      <c r="AL515" s="8"/>
      <c r="AM515" s="3">
        <v>9.9173553719008272</v>
      </c>
      <c r="AN515" s="3">
        <v>2.3809523809523809</v>
      </c>
      <c r="AO515" s="3">
        <v>6.0773480662983426</v>
      </c>
      <c r="AP515" s="3">
        <v>6.5727699530516439</v>
      </c>
      <c r="AQ515" s="9"/>
      <c r="AR515" s="3">
        <v>5.3465346534653468</v>
      </c>
      <c r="AS515" s="3">
        <v>5.8076225045372052</v>
      </c>
      <c r="AT515" s="9"/>
    </row>
    <row r="516" spans="1:46" x14ac:dyDescent="0.2">
      <c r="A516" s="6" t="s">
        <v>217</v>
      </c>
      <c r="B516" s="7"/>
      <c r="C516" s="3">
        <v>4.2666666666666675</v>
      </c>
      <c r="D516" s="3">
        <v>6.2333333333333325</v>
      </c>
      <c r="E516" s="3">
        <v>6.4666666666666668</v>
      </c>
      <c r="F516" s="2">
        <v>6</v>
      </c>
      <c r="G516" s="3">
        <v>4.333333333333333</v>
      </c>
      <c r="H516" s="3">
        <v>6.3666666666666671</v>
      </c>
      <c r="I516" s="3">
        <v>6.4666666666666668</v>
      </c>
      <c r="J516" s="3">
        <v>6.5333333333333332</v>
      </c>
      <c r="K516" s="3">
        <v>4.6333333333333337</v>
      </c>
      <c r="L516" s="3">
        <v>6.9666666666666668</v>
      </c>
      <c r="M516" s="3">
        <v>2.6774193548387095</v>
      </c>
      <c r="N516" s="3">
        <v>5.633333333333332</v>
      </c>
      <c r="O516" s="3">
        <v>4.666666666666667</v>
      </c>
      <c r="P516" s="3">
        <v>5.2580645161290311</v>
      </c>
      <c r="Q516" s="3">
        <v>6.9032258064516121</v>
      </c>
      <c r="R516" s="3">
        <v>3.1</v>
      </c>
      <c r="S516" s="2">
        <v>4</v>
      </c>
      <c r="T516" s="3">
        <v>5.9</v>
      </c>
      <c r="U516" s="3">
        <v>6.2857142857142856</v>
      </c>
      <c r="V516" s="3">
        <v>6.580645161290323</v>
      </c>
      <c r="W516" s="3">
        <v>6.8275862068965516</v>
      </c>
      <c r="X516" s="3">
        <v>2.8333333333333335</v>
      </c>
      <c r="Y516" s="3">
        <v>1.9666666666666666</v>
      </c>
      <c r="Z516" s="3">
        <v>1.9</v>
      </c>
      <c r="AA516" s="3">
        <v>7.258064516129032</v>
      </c>
      <c r="AB516" s="3">
        <v>2.9666666666666668</v>
      </c>
      <c r="AC516" s="3">
        <v>3.8333333333333335</v>
      </c>
      <c r="AD516" s="3">
        <v>2.1</v>
      </c>
      <c r="AE516" s="3">
        <v>6.4</v>
      </c>
      <c r="AF516" s="3">
        <v>5.32258064516129</v>
      </c>
      <c r="AG516" s="3">
        <v>6.709677419354839</v>
      </c>
      <c r="AH516" s="3">
        <v>8.0967741935483861</v>
      </c>
      <c r="AI516" s="3">
        <v>5.8666666666666663</v>
      </c>
      <c r="AJ516" s="3">
        <v>5.9333333333333336</v>
      </c>
      <c r="AK516" s="3">
        <v>5.4666666666666659</v>
      </c>
      <c r="AL516" s="9"/>
      <c r="AM516" s="3">
        <v>5.3140495867768598</v>
      </c>
      <c r="AN516" s="3">
        <v>5.0357142857142856</v>
      </c>
      <c r="AO516" s="3">
        <v>5.0939226519337009</v>
      </c>
      <c r="AP516" s="3">
        <v>5.60093896713615</v>
      </c>
      <c r="AQ516" s="9"/>
      <c r="AR516" s="3">
        <v>5.211881188118813</v>
      </c>
      <c r="AS516" s="3">
        <v>5.2341197822141563</v>
      </c>
      <c r="AT516" s="9"/>
    </row>
    <row r="517" spans="1:46" x14ac:dyDescent="0.2">
      <c r="A517" s="10" t="s">
        <v>7</v>
      </c>
      <c r="B517" s="7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</row>
    <row r="518" spans="1:46" x14ac:dyDescent="0.2">
      <c r="A518" s="6" t="s">
        <v>256</v>
      </c>
      <c r="B518" s="7"/>
      <c r="C518" s="3">
        <v>16.666666666666664</v>
      </c>
      <c r="D518" s="3">
        <v>3.3333333333333335</v>
      </c>
      <c r="E518" s="2">
        <v>0</v>
      </c>
      <c r="F518" s="2">
        <v>0</v>
      </c>
      <c r="G518" s="3">
        <v>6.666666666666667</v>
      </c>
      <c r="H518" s="2">
        <v>0</v>
      </c>
      <c r="I518" s="3">
        <v>3.3333333333333335</v>
      </c>
      <c r="J518" s="2">
        <v>0</v>
      </c>
      <c r="K518" s="3">
        <v>13.333333333333334</v>
      </c>
      <c r="L518" s="3">
        <v>3.3333333333333335</v>
      </c>
      <c r="M518" s="3">
        <v>22.58064516129032</v>
      </c>
      <c r="N518" s="2">
        <v>0</v>
      </c>
      <c r="O518" s="3">
        <v>13.333333333333334</v>
      </c>
      <c r="P518" s="3">
        <v>16.129032258064516</v>
      </c>
      <c r="Q518" s="3">
        <v>3.225806451612903</v>
      </c>
      <c r="R518" s="2">
        <v>10</v>
      </c>
      <c r="S518" s="3">
        <v>3.3333333333333335</v>
      </c>
      <c r="T518" s="3">
        <v>23.333333333333332</v>
      </c>
      <c r="U518" s="3">
        <v>10.344827586206897</v>
      </c>
      <c r="V518" s="3">
        <v>9.67741935483871</v>
      </c>
      <c r="W518" s="2">
        <v>0</v>
      </c>
      <c r="X518" s="2">
        <v>40</v>
      </c>
      <c r="Y518" s="3">
        <v>26.666666666666668</v>
      </c>
      <c r="Z518" s="3">
        <v>33.333333333333329</v>
      </c>
      <c r="AA518" s="2">
        <v>0</v>
      </c>
      <c r="AB518" s="3">
        <v>9.67741935483871</v>
      </c>
      <c r="AC518" s="2">
        <v>20</v>
      </c>
      <c r="AD518" s="3">
        <v>23.333333333333332</v>
      </c>
      <c r="AE518" s="2">
        <v>0</v>
      </c>
      <c r="AF518" s="3">
        <v>54.838709677419352</v>
      </c>
      <c r="AG518" s="3">
        <v>9.67741935483871</v>
      </c>
      <c r="AH518" s="2">
        <v>0</v>
      </c>
      <c r="AI518" s="2">
        <v>0</v>
      </c>
      <c r="AJ518" s="2">
        <v>0</v>
      </c>
      <c r="AK518" s="3">
        <v>3.3333333333333335</v>
      </c>
      <c r="AL518" s="9"/>
      <c r="AM518" s="3">
        <v>8.677685950413224</v>
      </c>
      <c r="AN518" s="3">
        <v>9.2857142857142865</v>
      </c>
      <c r="AO518" s="3">
        <v>12.154696132596685</v>
      </c>
      <c r="AP518" s="3">
        <v>15.420560747663551</v>
      </c>
      <c r="AQ518" s="9"/>
      <c r="AR518" s="3">
        <v>11.287128712871288</v>
      </c>
      <c r="AS518" s="3">
        <v>10.507246376811594</v>
      </c>
      <c r="AT518" s="9"/>
    </row>
    <row r="519" spans="1:46" x14ac:dyDescent="0.2">
      <c r="A519" s="6" t="s">
        <v>257</v>
      </c>
      <c r="B519" s="7"/>
      <c r="C519" s="3">
        <v>3.3333333333333335</v>
      </c>
      <c r="D519" s="3">
        <v>3.3333333333333335</v>
      </c>
      <c r="E519" s="2">
        <v>0</v>
      </c>
      <c r="F519" s="2">
        <v>0</v>
      </c>
      <c r="G519" s="3">
        <v>33.333333333333329</v>
      </c>
      <c r="H519" s="2">
        <v>0</v>
      </c>
      <c r="I519" s="3">
        <v>3.3333333333333335</v>
      </c>
      <c r="J519" s="2">
        <v>0</v>
      </c>
      <c r="K519" s="3">
        <v>13.333333333333334</v>
      </c>
      <c r="L519" s="3">
        <v>16.666666666666664</v>
      </c>
      <c r="M519" s="3">
        <v>67.741935483870961</v>
      </c>
      <c r="N519" s="3">
        <v>3.3333333333333335</v>
      </c>
      <c r="O519" s="2">
        <v>30</v>
      </c>
      <c r="P519" s="3">
        <v>32.258064516129032</v>
      </c>
      <c r="Q519" s="3">
        <v>38.70967741935484</v>
      </c>
      <c r="R519" s="3">
        <v>46.666666666666664</v>
      </c>
      <c r="S519" s="2">
        <v>50</v>
      </c>
      <c r="T519" s="3">
        <v>23.333333333333332</v>
      </c>
      <c r="U519" s="3">
        <v>24.137931034482758</v>
      </c>
      <c r="V519" s="3">
        <v>19.35483870967742</v>
      </c>
      <c r="W519" s="2">
        <v>0</v>
      </c>
      <c r="X519" s="2">
        <v>40</v>
      </c>
      <c r="Y519" s="2">
        <v>60</v>
      </c>
      <c r="Z519" s="2">
        <v>40</v>
      </c>
      <c r="AA519" s="2">
        <v>0</v>
      </c>
      <c r="AB519" s="3">
        <v>77.41935483870968</v>
      </c>
      <c r="AC519" s="3">
        <v>46.666666666666664</v>
      </c>
      <c r="AD519" s="3">
        <v>53.333333333333336</v>
      </c>
      <c r="AE519" s="2">
        <v>0</v>
      </c>
      <c r="AF519" s="3">
        <v>6.4516129032258061</v>
      </c>
      <c r="AG519" s="2">
        <v>0</v>
      </c>
      <c r="AH519" s="2">
        <v>0</v>
      </c>
      <c r="AI519" s="2">
        <v>0</v>
      </c>
      <c r="AJ519" s="2">
        <v>0</v>
      </c>
      <c r="AK519" s="3">
        <v>6.666666666666667</v>
      </c>
      <c r="AL519" s="9"/>
      <c r="AM519" s="3">
        <v>33.471074380165291</v>
      </c>
      <c r="AN519" s="3">
        <v>16.904761904761905</v>
      </c>
      <c r="AO519" s="3">
        <v>18.784530386740332</v>
      </c>
      <c r="AP519" s="3">
        <v>17.75700934579439</v>
      </c>
      <c r="AQ519" s="9"/>
      <c r="AR519" s="3">
        <v>22.574257425742577</v>
      </c>
      <c r="AS519" s="3">
        <v>19.927536231884059</v>
      </c>
      <c r="AT519" s="9"/>
    </row>
    <row r="520" spans="1:46" x14ac:dyDescent="0.2">
      <c r="A520" s="6" t="s">
        <v>258</v>
      </c>
      <c r="B520" s="7"/>
      <c r="C520" s="3">
        <v>3.3333333333333335</v>
      </c>
      <c r="D520" s="2">
        <v>10</v>
      </c>
      <c r="E520" s="2">
        <v>0</v>
      </c>
      <c r="F520" s="2">
        <v>0</v>
      </c>
      <c r="G520" s="3">
        <v>3.3333333333333335</v>
      </c>
      <c r="H520" s="2">
        <v>0</v>
      </c>
      <c r="I520" s="3">
        <v>6.666666666666667</v>
      </c>
      <c r="J520" s="2">
        <v>0</v>
      </c>
      <c r="K520" s="3">
        <v>3.3333333333333335</v>
      </c>
      <c r="L520" s="3">
        <v>3.3333333333333335</v>
      </c>
      <c r="M520" s="3">
        <v>3.225806451612903</v>
      </c>
      <c r="N520" s="3">
        <v>6.666666666666667</v>
      </c>
      <c r="O520" s="3">
        <v>3.3333333333333335</v>
      </c>
      <c r="P520" s="2">
        <v>0</v>
      </c>
      <c r="Q520" s="2">
        <v>0</v>
      </c>
      <c r="R520" s="2">
        <v>10</v>
      </c>
      <c r="S520" s="3">
        <v>6.666666666666667</v>
      </c>
      <c r="T520" s="2">
        <v>10</v>
      </c>
      <c r="U520" s="3">
        <v>3.4482758620689653</v>
      </c>
      <c r="V520" s="3">
        <v>3.225806451612903</v>
      </c>
      <c r="W520" s="2">
        <v>0</v>
      </c>
      <c r="X520" s="3">
        <v>6.666666666666667</v>
      </c>
      <c r="Y520" s="3">
        <v>3.3333333333333335</v>
      </c>
      <c r="Z520" s="3">
        <v>16.666666666666664</v>
      </c>
      <c r="AA520" s="3">
        <v>3.225806451612903</v>
      </c>
      <c r="AB520" s="3">
        <v>3.225806451612903</v>
      </c>
      <c r="AC520" s="3">
        <v>6.666666666666667</v>
      </c>
      <c r="AD520" s="3">
        <v>6.666666666666667</v>
      </c>
      <c r="AE520" s="2">
        <v>0</v>
      </c>
      <c r="AF520" s="2">
        <v>0</v>
      </c>
      <c r="AG520" s="2">
        <v>0</v>
      </c>
      <c r="AH520" s="2">
        <v>0</v>
      </c>
      <c r="AI520" s="2">
        <v>0</v>
      </c>
      <c r="AJ520" s="2">
        <v>0</v>
      </c>
      <c r="AK520" s="3">
        <v>3.3333333333333335</v>
      </c>
      <c r="AL520" s="9"/>
      <c r="AM520" s="3">
        <v>3.71900826446281</v>
      </c>
      <c r="AN520" s="3">
        <v>3.8095238095238098</v>
      </c>
      <c r="AO520" s="3">
        <v>3.3149171270718232</v>
      </c>
      <c r="AP520" s="3">
        <v>3.2710280373831773</v>
      </c>
      <c r="AQ520" s="9"/>
      <c r="AR520" s="3">
        <v>2.7722772277227725</v>
      </c>
      <c r="AS520" s="3">
        <v>4.3478260869565215</v>
      </c>
      <c r="AT520" s="9"/>
    </row>
    <row r="521" spans="1:46" x14ac:dyDescent="0.2">
      <c r="A521" s="6" t="s">
        <v>259</v>
      </c>
      <c r="B521" s="7"/>
      <c r="C521" s="3">
        <v>6.666666666666667</v>
      </c>
      <c r="D521" s="3">
        <v>6.666666666666667</v>
      </c>
      <c r="E521" s="3">
        <v>13.333333333333334</v>
      </c>
      <c r="F521" s="2">
        <v>10</v>
      </c>
      <c r="G521" s="3">
        <v>3.3333333333333335</v>
      </c>
      <c r="H521" s="3">
        <v>6.666666666666667</v>
      </c>
      <c r="I521" s="3">
        <v>3.3333333333333335</v>
      </c>
      <c r="J521" s="3">
        <v>16.666666666666664</v>
      </c>
      <c r="K521" s="3">
        <v>23.333333333333332</v>
      </c>
      <c r="L521" s="3">
        <v>3.3333333333333335</v>
      </c>
      <c r="M521" s="3">
        <v>6.4516129032258061</v>
      </c>
      <c r="N521" s="3">
        <v>16.666666666666664</v>
      </c>
      <c r="O521" s="3">
        <v>6.666666666666667</v>
      </c>
      <c r="P521" s="2">
        <v>0</v>
      </c>
      <c r="Q521" s="2">
        <v>0</v>
      </c>
      <c r="R521" s="2">
        <v>10</v>
      </c>
      <c r="S521" s="2">
        <v>0</v>
      </c>
      <c r="T521" s="2">
        <v>0</v>
      </c>
      <c r="U521" s="2">
        <v>0</v>
      </c>
      <c r="V521" s="2">
        <v>0</v>
      </c>
      <c r="W521" s="3">
        <v>6.8965517241379306</v>
      </c>
      <c r="X521" s="3">
        <v>6.666666666666667</v>
      </c>
      <c r="Y521" s="3">
        <v>3.3333333333333335</v>
      </c>
      <c r="Z521" s="2">
        <v>10</v>
      </c>
      <c r="AA521" s="2">
        <v>0</v>
      </c>
      <c r="AB521" s="2">
        <v>0</v>
      </c>
      <c r="AC521" s="3">
        <v>6.666666666666667</v>
      </c>
      <c r="AD521" s="3">
        <v>6.666666666666667</v>
      </c>
      <c r="AE521" s="2">
        <v>10</v>
      </c>
      <c r="AF521" s="3">
        <v>3.225806451612903</v>
      </c>
      <c r="AG521" s="2">
        <v>0</v>
      </c>
      <c r="AH521" s="2">
        <v>0</v>
      </c>
      <c r="AI521" s="3">
        <v>6.666666666666667</v>
      </c>
      <c r="AJ521" s="3">
        <v>6.666666666666667</v>
      </c>
      <c r="AK521" s="3">
        <v>6.666666666666667</v>
      </c>
      <c r="AL521" s="9"/>
      <c r="AM521" s="3">
        <v>2.4793388429752068</v>
      </c>
      <c r="AN521" s="3">
        <v>9.5238095238095237</v>
      </c>
      <c r="AO521" s="3">
        <v>5.5248618784530388</v>
      </c>
      <c r="AP521" s="3">
        <v>2.8037383177570092</v>
      </c>
      <c r="AQ521" s="9"/>
      <c r="AR521" s="3">
        <v>4.5544554455445541</v>
      </c>
      <c r="AS521" s="3">
        <v>7.0652173913043477</v>
      </c>
      <c r="AT521" s="9"/>
    </row>
    <row r="522" spans="1:46" x14ac:dyDescent="0.2">
      <c r="A522" s="6" t="s">
        <v>260</v>
      </c>
      <c r="B522" s="7"/>
      <c r="C522" s="2">
        <v>10</v>
      </c>
      <c r="D522" s="2">
        <v>20</v>
      </c>
      <c r="E522" s="3">
        <v>3.3333333333333335</v>
      </c>
      <c r="F522" s="2">
        <v>30</v>
      </c>
      <c r="G522" s="3">
        <v>3.3333333333333335</v>
      </c>
      <c r="H522" s="3">
        <v>3.3333333333333335</v>
      </c>
      <c r="I522" s="2">
        <v>20</v>
      </c>
      <c r="J522" s="3">
        <v>3.3333333333333335</v>
      </c>
      <c r="K522" s="3">
        <v>6.666666666666667</v>
      </c>
      <c r="L522" s="2">
        <v>20</v>
      </c>
      <c r="M522" s="2">
        <v>0</v>
      </c>
      <c r="N522" s="2">
        <v>20</v>
      </c>
      <c r="O522" s="3">
        <v>13.333333333333334</v>
      </c>
      <c r="P522" s="3">
        <v>3.225806451612903</v>
      </c>
      <c r="Q522" s="3">
        <v>22.58064516129032</v>
      </c>
      <c r="R522" s="2">
        <v>0</v>
      </c>
      <c r="S522" s="2">
        <v>0</v>
      </c>
      <c r="T522" s="3">
        <v>6.666666666666667</v>
      </c>
      <c r="U522" s="3">
        <v>6.8965517241379306</v>
      </c>
      <c r="V522" s="3">
        <v>6.4516129032258061</v>
      </c>
      <c r="W522" s="3">
        <v>13.793103448275861</v>
      </c>
      <c r="X522" s="2">
        <v>0</v>
      </c>
      <c r="Y522" s="2">
        <v>0</v>
      </c>
      <c r="Z522" s="2">
        <v>0</v>
      </c>
      <c r="AA522" s="2">
        <v>0</v>
      </c>
      <c r="AB522" s="3">
        <v>3.225806451612903</v>
      </c>
      <c r="AC522" s="2">
        <v>10</v>
      </c>
      <c r="AD522" s="2">
        <v>0</v>
      </c>
      <c r="AE522" s="3">
        <v>16.666666666666664</v>
      </c>
      <c r="AF522" s="3">
        <v>25.806451612903224</v>
      </c>
      <c r="AG522" s="3">
        <v>19.35483870967742</v>
      </c>
      <c r="AH522" s="2">
        <v>0</v>
      </c>
      <c r="AI522" s="3">
        <v>26.666666666666668</v>
      </c>
      <c r="AJ522" s="3">
        <v>33.333333333333329</v>
      </c>
      <c r="AK522" s="3">
        <v>16.666666666666664</v>
      </c>
      <c r="AL522" s="9"/>
      <c r="AM522" s="3">
        <v>9.5041322314049594</v>
      </c>
      <c r="AN522" s="3">
        <v>9.5238095238095237</v>
      </c>
      <c r="AO522" s="3">
        <v>15.469613259668508</v>
      </c>
      <c r="AP522" s="3">
        <v>8.8785046728971952</v>
      </c>
      <c r="AQ522" s="9"/>
      <c r="AR522" s="3">
        <v>12.277227722772277</v>
      </c>
      <c r="AS522" s="3">
        <v>8.695652173913043</v>
      </c>
      <c r="AT522" s="9"/>
    </row>
    <row r="523" spans="1:46" x14ac:dyDescent="0.2">
      <c r="A523" s="6" t="s">
        <v>261</v>
      </c>
      <c r="B523" s="7"/>
      <c r="C523" s="3">
        <v>13.333333333333334</v>
      </c>
      <c r="D523" s="2">
        <v>10</v>
      </c>
      <c r="E523" s="3">
        <v>26.666666666666668</v>
      </c>
      <c r="F523" s="2">
        <v>30</v>
      </c>
      <c r="G523" s="3">
        <v>6.666666666666667</v>
      </c>
      <c r="H523" s="3">
        <v>26.666666666666668</v>
      </c>
      <c r="I523" s="3">
        <v>16.666666666666664</v>
      </c>
      <c r="J523" s="3">
        <v>36.666666666666664</v>
      </c>
      <c r="K523" s="3">
        <v>16.666666666666664</v>
      </c>
      <c r="L523" s="3">
        <v>3.3333333333333335</v>
      </c>
      <c r="M523" s="2">
        <v>0</v>
      </c>
      <c r="N523" s="3">
        <v>23.333333333333332</v>
      </c>
      <c r="O523" s="2">
        <v>10</v>
      </c>
      <c r="P523" s="3">
        <v>3.225806451612903</v>
      </c>
      <c r="Q523" s="2">
        <v>0</v>
      </c>
      <c r="R523" s="3">
        <v>13.333333333333334</v>
      </c>
      <c r="S523" s="2">
        <v>0</v>
      </c>
      <c r="T523" s="3">
        <v>13.333333333333334</v>
      </c>
      <c r="U523" s="3">
        <v>6.8965517241379306</v>
      </c>
      <c r="V523" s="3">
        <v>3.225806451612903</v>
      </c>
      <c r="W523" s="3">
        <v>17.241379310344829</v>
      </c>
      <c r="X523" s="3">
        <v>6.666666666666667</v>
      </c>
      <c r="Y523" s="3">
        <v>3.3333333333333335</v>
      </c>
      <c r="Z523" s="2">
        <v>0</v>
      </c>
      <c r="AA523" s="2">
        <v>0</v>
      </c>
      <c r="AB523" s="2">
        <v>0</v>
      </c>
      <c r="AC523" s="3">
        <v>3.3333333333333335</v>
      </c>
      <c r="AD523" s="3">
        <v>6.666666666666667</v>
      </c>
      <c r="AE523" s="3">
        <v>13.333333333333334</v>
      </c>
      <c r="AF523" s="3">
        <v>3.225806451612903</v>
      </c>
      <c r="AG523" s="3">
        <v>6.4516129032258061</v>
      </c>
      <c r="AH523" s="3">
        <v>6.4516129032258061</v>
      </c>
      <c r="AI523" s="3">
        <v>26.666666666666668</v>
      </c>
      <c r="AJ523" s="3">
        <v>16.666666666666664</v>
      </c>
      <c r="AK523" s="3">
        <v>13.333333333333334</v>
      </c>
      <c r="AL523" s="9"/>
      <c r="AM523" s="3">
        <v>3.71900826446281</v>
      </c>
      <c r="AN523" s="3">
        <v>17.857142857142858</v>
      </c>
      <c r="AO523" s="3">
        <v>11.602209944751381</v>
      </c>
      <c r="AP523" s="3">
        <v>4.6728971962616823</v>
      </c>
      <c r="AQ523" s="9"/>
      <c r="AR523" s="3">
        <v>8.1188118811881189</v>
      </c>
      <c r="AS523" s="3">
        <v>13.405797101449277</v>
      </c>
      <c r="AT523" s="9"/>
    </row>
    <row r="524" spans="1:46" x14ac:dyDescent="0.2">
      <c r="A524" s="6" t="s">
        <v>262</v>
      </c>
      <c r="B524" s="7"/>
      <c r="C524" s="3">
        <v>3.3333333333333335</v>
      </c>
      <c r="D524" s="3">
        <v>26.666666666666668</v>
      </c>
      <c r="E524" s="3">
        <v>33.333333333333329</v>
      </c>
      <c r="F524" s="3">
        <v>16.666666666666664</v>
      </c>
      <c r="G524" s="3">
        <v>6.666666666666667</v>
      </c>
      <c r="H524" s="3">
        <v>6.666666666666667</v>
      </c>
      <c r="I524" s="3">
        <v>3.3333333333333335</v>
      </c>
      <c r="J524" s="2">
        <v>0</v>
      </c>
      <c r="K524" s="3">
        <v>6.666666666666667</v>
      </c>
      <c r="L524" s="2">
        <v>10</v>
      </c>
      <c r="M524" s="2">
        <v>0</v>
      </c>
      <c r="N524" s="3">
        <v>26.666666666666668</v>
      </c>
      <c r="O524" s="3">
        <v>23.333333333333332</v>
      </c>
      <c r="P524" s="3">
        <v>16.129032258064516</v>
      </c>
      <c r="Q524" s="3">
        <v>12.903225806451612</v>
      </c>
      <c r="R524" s="2">
        <v>10</v>
      </c>
      <c r="S524" s="2">
        <v>0</v>
      </c>
      <c r="T524" s="2">
        <v>10</v>
      </c>
      <c r="U524" s="3">
        <v>17.241379310344829</v>
      </c>
      <c r="V524" s="3">
        <v>6.4516129032258061</v>
      </c>
      <c r="W524" s="3">
        <v>24.137931034482758</v>
      </c>
      <c r="X524" s="2">
        <v>0</v>
      </c>
      <c r="Y524" s="3">
        <v>3.3333333333333335</v>
      </c>
      <c r="Z524" s="2">
        <v>0</v>
      </c>
      <c r="AA524" s="3">
        <v>45.161290322580641</v>
      </c>
      <c r="AB524" s="2">
        <v>0</v>
      </c>
      <c r="AC524" s="3">
        <v>3.3333333333333335</v>
      </c>
      <c r="AD524" s="2">
        <v>0</v>
      </c>
      <c r="AE524" s="3">
        <v>13.333333333333334</v>
      </c>
      <c r="AF524" s="2">
        <v>0</v>
      </c>
      <c r="AG524" s="3">
        <v>29.032258064516132</v>
      </c>
      <c r="AH524" s="3">
        <v>51.612903225806448</v>
      </c>
      <c r="AI524" s="3">
        <v>26.666666666666668</v>
      </c>
      <c r="AJ524" s="2">
        <v>30</v>
      </c>
      <c r="AK524" s="2">
        <v>40</v>
      </c>
      <c r="AL524" s="8"/>
      <c r="AM524" s="3">
        <v>11.15702479338843</v>
      </c>
      <c r="AN524" s="3">
        <v>11.190476190476192</v>
      </c>
      <c r="AO524" s="3">
        <v>17.679558011049721</v>
      </c>
      <c r="AP524" s="3">
        <v>21.495327102803738</v>
      </c>
      <c r="AQ524" s="9"/>
      <c r="AR524" s="3">
        <v>14.85148514851485</v>
      </c>
      <c r="AS524" s="3">
        <v>13.949275362318842</v>
      </c>
      <c r="AT524" s="9"/>
    </row>
    <row r="525" spans="1:46" x14ac:dyDescent="0.2">
      <c r="A525" s="6" t="s">
        <v>263</v>
      </c>
      <c r="B525" s="7"/>
      <c r="C525" s="2">
        <v>30</v>
      </c>
      <c r="D525" s="3">
        <v>6.666666666666667</v>
      </c>
      <c r="E525" s="3">
        <v>6.666666666666667</v>
      </c>
      <c r="F525" s="2">
        <v>10</v>
      </c>
      <c r="G525" s="3">
        <v>13.333333333333334</v>
      </c>
      <c r="H525" s="3">
        <v>6.666666666666667</v>
      </c>
      <c r="I525" s="2">
        <v>10</v>
      </c>
      <c r="J525" s="3">
        <v>6.666666666666667</v>
      </c>
      <c r="K525" s="3">
        <v>3.3333333333333335</v>
      </c>
      <c r="L525" s="2">
        <v>10</v>
      </c>
      <c r="M525" s="2">
        <v>0</v>
      </c>
      <c r="N525" s="2">
        <v>0</v>
      </c>
      <c r="O525" s="2">
        <v>0</v>
      </c>
      <c r="P525" s="3">
        <v>16.129032258064516</v>
      </c>
      <c r="Q525" s="3">
        <v>6.4516129032258061</v>
      </c>
      <c r="R525" s="2">
        <v>0</v>
      </c>
      <c r="S525" s="3">
        <v>26.666666666666668</v>
      </c>
      <c r="T525" s="3">
        <v>6.666666666666667</v>
      </c>
      <c r="U525" s="3">
        <v>17.241379310344829</v>
      </c>
      <c r="V525" s="3">
        <v>9.67741935483871</v>
      </c>
      <c r="W525" s="3">
        <v>13.793103448275861</v>
      </c>
      <c r="X525" s="2">
        <v>0</v>
      </c>
      <c r="Y525" s="2">
        <v>0</v>
      </c>
      <c r="Z525" s="2">
        <v>0</v>
      </c>
      <c r="AA525" s="3">
        <v>38.70967741935484</v>
      </c>
      <c r="AB525" s="3">
        <v>3.225806451612903</v>
      </c>
      <c r="AC525" s="2">
        <v>0</v>
      </c>
      <c r="AD525" s="2">
        <v>0</v>
      </c>
      <c r="AE525" s="3">
        <v>13.333333333333334</v>
      </c>
      <c r="AF525" s="3">
        <v>3.225806451612903</v>
      </c>
      <c r="AG525" s="3">
        <v>29.032258064516132</v>
      </c>
      <c r="AH525" s="3">
        <v>19.35483870967742</v>
      </c>
      <c r="AI525" s="3">
        <v>6.666666666666667</v>
      </c>
      <c r="AJ525" s="3">
        <v>6.666666666666667</v>
      </c>
      <c r="AK525" s="3">
        <v>6.666666666666667</v>
      </c>
      <c r="AL525" s="9"/>
      <c r="AM525" s="3">
        <v>11.983471074380166</v>
      </c>
      <c r="AN525" s="3">
        <v>6.666666666666667</v>
      </c>
      <c r="AO525" s="3">
        <v>4.972375690607735</v>
      </c>
      <c r="AP525" s="3">
        <v>15.420560747663551</v>
      </c>
      <c r="AQ525" s="9"/>
      <c r="AR525" s="3">
        <v>9.1089108910891081</v>
      </c>
      <c r="AS525" s="3">
        <v>9.6014492753623184</v>
      </c>
      <c r="AT525" s="9"/>
    </row>
    <row r="526" spans="1:46" x14ac:dyDescent="0.2">
      <c r="A526" s="6" t="s">
        <v>264</v>
      </c>
      <c r="B526" s="7"/>
      <c r="C526" s="2">
        <v>10</v>
      </c>
      <c r="D526" s="2">
        <v>10</v>
      </c>
      <c r="E526" s="3">
        <v>16.666666666666664</v>
      </c>
      <c r="F526" s="3">
        <v>3.3333333333333335</v>
      </c>
      <c r="G526" s="3">
        <v>16.666666666666664</v>
      </c>
      <c r="H526" s="2">
        <v>50</v>
      </c>
      <c r="I526" s="3">
        <v>33.333333333333329</v>
      </c>
      <c r="J526" s="3">
        <v>36.666666666666664</v>
      </c>
      <c r="K526" s="3">
        <v>13.333333333333334</v>
      </c>
      <c r="L526" s="3">
        <v>3.3333333333333335</v>
      </c>
      <c r="M526" s="2">
        <v>0</v>
      </c>
      <c r="N526" s="3">
        <v>3.3333333333333335</v>
      </c>
      <c r="O526" s="2">
        <v>0</v>
      </c>
      <c r="P526" s="3">
        <v>6.4516129032258061</v>
      </c>
      <c r="Q526" s="2">
        <v>0</v>
      </c>
      <c r="R526" s="2">
        <v>0</v>
      </c>
      <c r="S526" s="2">
        <v>10</v>
      </c>
      <c r="T526" s="3">
        <v>3.3333333333333335</v>
      </c>
      <c r="U526" s="2">
        <v>0</v>
      </c>
      <c r="V526" s="3">
        <v>6.4516129032258061</v>
      </c>
      <c r="W526" s="3">
        <v>13.793103448275861</v>
      </c>
      <c r="X526" s="2">
        <v>0</v>
      </c>
      <c r="Y526" s="2">
        <v>0</v>
      </c>
      <c r="Z526" s="2">
        <v>0</v>
      </c>
      <c r="AA526" s="3">
        <v>9.67741935483871</v>
      </c>
      <c r="AB526" s="2">
        <v>0</v>
      </c>
      <c r="AC526" s="3">
        <v>3.3333333333333335</v>
      </c>
      <c r="AD526" s="3">
        <v>3.3333333333333335</v>
      </c>
      <c r="AE526" s="3">
        <v>33.333333333333329</v>
      </c>
      <c r="AF526" s="2">
        <v>0</v>
      </c>
      <c r="AG526" s="2">
        <v>0</v>
      </c>
      <c r="AH526" s="3">
        <v>6.4516129032258061</v>
      </c>
      <c r="AI526" s="3">
        <v>6.666666666666667</v>
      </c>
      <c r="AJ526" s="3">
        <v>6.666666666666667</v>
      </c>
      <c r="AK526" s="3">
        <v>3.3333333333333335</v>
      </c>
      <c r="AL526" s="9"/>
      <c r="AM526" s="3">
        <v>5.785123966942149</v>
      </c>
      <c r="AN526" s="3">
        <v>14.761904761904763</v>
      </c>
      <c r="AO526" s="3">
        <v>4.4198895027624303</v>
      </c>
      <c r="AP526" s="3">
        <v>4.2056074766355138</v>
      </c>
      <c r="AQ526" s="9"/>
      <c r="AR526" s="3">
        <v>9.7029702970297027</v>
      </c>
      <c r="AS526" s="3">
        <v>7.9710144927536222</v>
      </c>
      <c r="AT526" s="9"/>
    </row>
    <row r="527" spans="1:46" x14ac:dyDescent="0.2">
      <c r="A527" s="6" t="s">
        <v>265</v>
      </c>
      <c r="B527" s="7"/>
      <c r="C527" s="3">
        <v>3.3333333333333335</v>
      </c>
      <c r="D527" s="3">
        <v>3.3333333333333335</v>
      </c>
      <c r="E527" s="2">
        <v>0</v>
      </c>
      <c r="F527" s="2">
        <v>0</v>
      </c>
      <c r="G527" s="3">
        <v>6.666666666666667</v>
      </c>
      <c r="H527" s="2">
        <v>0</v>
      </c>
      <c r="I527" s="2">
        <v>0</v>
      </c>
      <c r="J527" s="2">
        <v>0</v>
      </c>
      <c r="K527" s="2">
        <v>0</v>
      </c>
      <c r="L527" s="3">
        <v>26.666666666666668</v>
      </c>
      <c r="M527" s="2">
        <v>0</v>
      </c>
      <c r="N527" s="2">
        <v>0</v>
      </c>
      <c r="O527" s="2">
        <v>0</v>
      </c>
      <c r="P527" s="3">
        <v>6.4516129032258061</v>
      </c>
      <c r="Q527" s="3">
        <v>16.129032258064516</v>
      </c>
      <c r="R527" s="2">
        <v>0</v>
      </c>
      <c r="S527" s="3">
        <v>3.3333333333333335</v>
      </c>
      <c r="T527" s="3">
        <v>3.3333333333333335</v>
      </c>
      <c r="U527" s="3">
        <v>13.793103448275861</v>
      </c>
      <c r="V527" s="3">
        <v>35.483870967741936</v>
      </c>
      <c r="W527" s="3">
        <v>10.344827586206897</v>
      </c>
      <c r="X527" s="2">
        <v>0</v>
      </c>
      <c r="Y527" s="2">
        <v>0</v>
      </c>
      <c r="Z527" s="2">
        <v>0</v>
      </c>
      <c r="AA527" s="3">
        <v>3.225806451612903</v>
      </c>
      <c r="AB527" s="3">
        <v>3.225806451612903</v>
      </c>
      <c r="AC527" s="2">
        <v>0</v>
      </c>
      <c r="AD527" s="2">
        <v>0</v>
      </c>
      <c r="AE527" s="2">
        <v>0</v>
      </c>
      <c r="AF527" s="3">
        <v>3.225806451612903</v>
      </c>
      <c r="AG527" s="3">
        <v>6.4516129032258061</v>
      </c>
      <c r="AH527" s="3">
        <v>16.129032258064516</v>
      </c>
      <c r="AI527" s="2">
        <v>0</v>
      </c>
      <c r="AJ527" s="2">
        <v>0</v>
      </c>
      <c r="AK527" s="2">
        <v>0</v>
      </c>
      <c r="AL527" s="8"/>
      <c r="AM527" s="3">
        <v>9.5041322314049594</v>
      </c>
      <c r="AN527" s="3">
        <v>0.47619047619047622</v>
      </c>
      <c r="AO527" s="3">
        <v>6.0773480662983426</v>
      </c>
      <c r="AP527" s="3">
        <v>6.0747663551401869</v>
      </c>
      <c r="AQ527" s="9"/>
      <c r="AR527" s="3">
        <v>4.7524752475247523</v>
      </c>
      <c r="AS527" s="3">
        <v>4.5289855072463769</v>
      </c>
      <c r="AT527" s="9"/>
    </row>
    <row r="528" spans="1:46" x14ac:dyDescent="0.2">
      <c r="A528" s="6" t="s">
        <v>217</v>
      </c>
      <c r="B528" s="7"/>
      <c r="C528" s="3">
        <v>5.7666666666666666</v>
      </c>
      <c r="D528" s="3">
        <v>5.9</v>
      </c>
      <c r="E528" s="3">
        <v>6.6666666666666661</v>
      </c>
      <c r="F528" s="3">
        <v>5.9666666666666668</v>
      </c>
      <c r="G528" s="3">
        <v>5.2333333333333334</v>
      </c>
      <c r="H528" s="3">
        <v>7.5333333333333332</v>
      </c>
      <c r="I528" s="3">
        <v>6.4666666666666668</v>
      </c>
      <c r="J528" s="3">
        <v>6.8666666666666663</v>
      </c>
      <c r="K528" s="3">
        <v>4.7</v>
      </c>
      <c r="L528" s="3">
        <v>6.2666666666666666</v>
      </c>
      <c r="M528" s="3">
        <v>1.9354838709677418</v>
      </c>
      <c r="N528" s="3">
        <v>5.5</v>
      </c>
      <c r="O528" s="2">
        <v>4</v>
      </c>
      <c r="P528" s="3">
        <v>4.8064516129032251</v>
      </c>
      <c r="Q528" s="3">
        <v>4.9677419354838701</v>
      </c>
      <c r="R528" s="3">
        <v>3.2333333333333334</v>
      </c>
      <c r="S528" s="3">
        <v>4.5999999999999996</v>
      </c>
      <c r="T528" s="2">
        <v>4</v>
      </c>
      <c r="U528" s="3">
        <v>5.4137931034482758</v>
      </c>
      <c r="V528" s="3">
        <v>6.4516129032258061</v>
      </c>
      <c r="W528" s="3">
        <v>7.0689655172413781</v>
      </c>
      <c r="X528" s="3">
        <v>2.0666666666666669</v>
      </c>
      <c r="Y528" s="3">
        <v>2.1333333333333333</v>
      </c>
      <c r="Z528" s="3">
        <v>2.0333333333333332</v>
      </c>
      <c r="AA528" s="3">
        <v>7.5483870967741931</v>
      </c>
      <c r="AB528" s="3">
        <v>2.4838709677419355</v>
      </c>
      <c r="AC528" s="3">
        <v>2.833333333333333</v>
      </c>
      <c r="AD528" s="3">
        <v>2.4666666666666663</v>
      </c>
      <c r="AE528" s="3">
        <v>7.0333333333333332</v>
      </c>
      <c r="AF528" s="3">
        <v>2.8709677419354835</v>
      </c>
      <c r="AG528" s="3">
        <v>6.4516129032258069</v>
      </c>
      <c r="AH528" s="3">
        <v>7.741935483870968</v>
      </c>
      <c r="AI528" s="3">
        <v>6.2</v>
      </c>
      <c r="AJ528" s="3">
        <v>6.1666666666666661</v>
      </c>
      <c r="AK528" s="3">
        <v>5.8</v>
      </c>
      <c r="AL528" s="9"/>
      <c r="AM528" s="3">
        <v>4.876033057851239</v>
      </c>
      <c r="AN528" s="3">
        <v>5.1666666666666661</v>
      </c>
      <c r="AO528" s="3">
        <v>4.928176795580109</v>
      </c>
      <c r="AP528" s="3">
        <v>5.1682242990654199</v>
      </c>
      <c r="AQ528" s="9"/>
      <c r="AR528" s="3">
        <v>5.0475247524752476</v>
      </c>
      <c r="AS528" s="3">
        <v>5.070652173913043</v>
      </c>
      <c r="AT528" s="9"/>
    </row>
    <row r="529" spans="1:46" x14ac:dyDescent="0.2">
      <c r="A529" s="10" t="s">
        <v>8</v>
      </c>
      <c r="B529" s="7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</row>
    <row r="530" spans="1:46" x14ac:dyDescent="0.2">
      <c r="A530" s="6" t="s">
        <v>256</v>
      </c>
      <c r="B530" s="7"/>
      <c r="C530" s="3">
        <v>16.666666666666664</v>
      </c>
      <c r="D530" s="2">
        <v>10</v>
      </c>
      <c r="E530" s="2">
        <v>0</v>
      </c>
      <c r="F530" s="3">
        <v>3.3333333333333335</v>
      </c>
      <c r="G530" s="3">
        <v>13.333333333333334</v>
      </c>
      <c r="H530" s="2">
        <v>0</v>
      </c>
      <c r="I530" s="3">
        <v>3.3333333333333335</v>
      </c>
      <c r="J530" s="2">
        <v>0</v>
      </c>
      <c r="K530" s="3">
        <v>20.689655172413794</v>
      </c>
      <c r="L530" s="3">
        <v>46.666666666666664</v>
      </c>
      <c r="M530" s="3">
        <v>32.258064516129032</v>
      </c>
      <c r="N530" s="3">
        <v>6.8965517241379306</v>
      </c>
      <c r="O530" s="3">
        <v>33.333333333333329</v>
      </c>
      <c r="P530" s="3">
        <v>19.35483870967742</v>
      </c>
      <c r="Q530" s="3">
        <v>12.903225806451612</v>
      </c>
      <c r="R530" s="3">
        <v>23.333333333333332</v>
      </c>
      <c r="S530" s="3">
        <v>16.129032258064516</v>
      </c>
      <c r="T530" s="2">
        <v>30</v>
      </c>
      <c r="U530" s="3">
        <v>21.428571428571427</v>
      </c>
      <c r="V530" s="3">
        <v>9.67741935483871</v>
      </c>
      <c r="W530" s="2">
        <v>0</v>
      </c>
      <c r="X530" s="2">
        <v>20</v>
      </c>
      <c r="Y530" s="3">
        <v>36.666666666666664</v>
      </c>
      <c r="Z530" s="3">
        <v>23.333333333333332</v>
      </c>
      <c r="AA530" s="3">
        <v>3.225806451612903</v>
      </c>
      <c r="AB530" s="3">
        <v>22.58064516129032</v>
      </c>
      <c r="AC530" s="3">
        <v>33.333333333333329</v>
      </c>
      <c r="AD530" s="3">
        <v>26.666666666666668</v>
      </c>
      <c r="AE530" s="2">
        <v>0</v>
      </c>
      <c r="AF530" s="3">
        <v>67.741935483870961</v>
      </c>
      <c r="AG530" s="3">
        <v>25.806451612903224</v>
      </c>
      <c r="AH530" s="2">
        <v>0</v>
      </c>
      <c r="AI530" s="2">
        <v>0</v>
      </c>
      <c r="AJ530" s="2">
        <v>0</v>
      </c>
      <c r="AK530" s="2">
        <v>0</v>
      </c>
      <c r="AL530" s="8"/>
      <c r="AM530" s="3">
        <v>21.487603305785125</v>
      </c>
      <c r="AN530" s="3">
        <v>14.251207729468598</v>
      </c>
      <c r="AO530" s="3">
        <v>10.497237569060774</v>
      </c>
      <c r="AP530" s="3">
        <v>20.465116279069768</v>
      </c>
      <c r="AQ530" s="9"/>
      <c r="AR530" s="3">
        <v>16.633663366336634</v>
      </c>
      <c r="AS530" s="3">
        <v>16.453382084095065</v>
      </c>
      <c r="AT530" s="9"/>
    </row>
    <row r="531" spans="1:46" x14ac:dyDescent="0.2">
      <c r="A531" s="6" t="s">
        <v>257</v>
      </c>
      <c r="B531" s="7"/>
      <c r="C531" s="3">
        <v>13.333333333333334</v>
      </c>
      <c r="D531" s="3">
        <v>3.3333333333333335</v>
      </c>
      <c r="E531" s="2">
        <v>0</v>
      </c>
      <c r="F531" s="2">
        <v>0</v>
      </c>
      <c r="G531" s="3">
        <v>33.333333333333329</v>
      </c>
      <c r="H531" s="3">
        <v>3.4482758620689653</v>
      </c>
      <c r="I531" s="2">
        <v>10</v>
      </c>
      <c r="J531" s="2">
        <v>0</v>
      </c>
      <c r="K531" s="3">
        <v>17.241379310344829</v>
      </c>
      <c r="L531" s="3">
        <v>16.666666666666664</v>
      </c>
      <c r="M531" s="3">
        <v>61.29032258064516</v>
      </c>
      <c r="N531" s="2">
        <v>0</v>
      </c>
      <c r="O531" s="3">
        <v>29.629629629629626</v>
      </c>
      <c r="P531" s="3">
        <v>32.258064516129032</v>
      </c>
      <c r="Q531" s="3">
        <v>35.483870967741936</v>
      </c>
      <c r="R531" s="3">
        <v>43.333333333333336</v>
      </c>
      <c r="S531" s="3">
        <v>41.935483870967744</v>
      </c>
      <c r="T531" s="3">
        <v>23.333333333333332</v>
      </c>
      <c r="U531" s="3">
        <v>21.428571428571427</v>
      </c>
      <c r="V531" s="3">
        <v>19.35483870967742</v>
      </c>
      <c r="W531" s="2">
        <v>0</v>
      </c>
      <c r="X531" s="2">
        <v>60</v>
      </c>
      <c r="Y531" s="2">
        <v>50</v>
      </c>
      <c r="Z531" s="3">
        <v>66.666666666666657</v>
      </c>
      <c r="AA531" s="2">
        <v>0</v>
      </c>
      <c r="AB531" s="3">
        <v>67.741935483870961</v>
      </c>
      <c r="AC531" s="3">
        <v>36.666666666666664</v>
      </c>
      <c r="AD531" s="3">
        <v>46.666666666666664</v>
      </c>
      <c r="AE531" s="2">
        <v>0</v>
      </c>
      <c r="AF531" s="3">
        <v>3.225806451612903</v>
      </c>
      <c r="AG531" s="2">
        <v>0</v>
      </c>
      <c r="AH531" s="2">
        <v>0</v>
      </c>
      <c r="AI531" s="2">
        <v>0</v>
      </c>
      <c r="AJ531" s="2">
        <v>0</v>
      </c>
      <c r="AK531" s="3">
        <v>13.333333333333334</v>
      </c>
      <c r="AL531" s="9"/>
      <c r="AM531" s="3">
        <v>30.991735537190085</v>
      </c>
      <c r="AN531" s="3">
        <v>16.908212560386474</v>
      </c>
      <c r="AO531" s="3">
        <v>21.546961325966851</v>
      </c>
      <c r="AP531" s="3">
        <v>19.534883720930232</v>
      </c>
      <c r="AQ531" s="9"/>
      <c r="AR531" s="3">
        <v>22.970297029702973</v>
      </c>
      <c r="AS531" s="3">
        <v>20.109689213893965</v>
      </c>
      <c r="AT531" s="9"/>
    </row>
    <row r="532" spans="1:46" x14ac:dyDescent="0.2">
      <c r="A532" s="6" t="s">
        <v>258</v>
      </c>
      <c r="B532" s="7"/>
      <c r="C532" s="3">
        <v>3.3333333333333335</v>
      </c>
      <c r="D532" s="3">
        <v>13.333333333333334</v>
      </c>
      <c r="E532" s="2">
        <v>0</v>
      </c>
      <c r="F532" s="2">
        <v>0</v>
      </c>
      <c r="G532" s="2">
        <v>0</v>
      </c>
      <c r="H532" s="3">
        <v>3.4482758620689653</v>
      </c>
      <c r="I532" s="2">
        <v>0</v>
      </c>
      <c r="J532" s="3">
        <v>3.3333333333333335</v>
      </c>
      <c r="K532" s="3">
        <v>3.4482758620689653</v>
      </c>
      <c r="L532" s="3">
        <v>6.666666666666667</v>
      </c>
      <c r="M532" s="3">
        <v>3.225806451612903</v>
      </c>
      <c r="N532" s="3">
        <v>10.344827586206897</v>
      </c>
      <c r="O532" s="2">
        <v>0</v>
      </c>
      <c r="P532" s="2">
        <v>0</v>
      </c>
      <c r="Q532" s="2">
        <v>0</v>
      </c>
      <c r="R532" s="3">
        <v>3.3333333333333335</v>
      </c>
      <c r="S532" s="3">
        <v>3.225806451612903</v>
      </c>
      <c r="T532" s="3">
        <v>3.3333333333333335</v>
      </c>
      <c r="U532" s="2">
        <v>0</v>
      </c>
      <c r="V532" s="2">
        <v>0</v>
      </c>
      <c r="W532" s="2">
        <v>0</v>
      </c>
      <c r="X532" s="3">
        <v>3.3333333333333335</v>
      </c>
      <c r="Y532" s="2">
        <v>10</v>
      </c>
      <c r="Z532" s="3">
        <v>3.3333333333333335</v>
      </c>
      <c r="AA532" s="2">
        <v>0</v>
      </c>
      <c r="AB532" s="3">
        <v>3.225806451612903</v>
      </c>
      <c r="AC532" s="2">
        <v>10</v>
      </c>
      <c r="AD532" s="3">
        <v>13.333333333333334</v>
      </c>
      <c r="AE532" s="2">
        <v>0</v>
      </c>
      <c r="AF532" s="2">
        <v>0</v>
      </c>
      <c r="AG532" s="2">
        <v>0</v>
      </c>
      <c r="AH532" s="2">
        <v>0</v>
      </c>
      <c r="AI532" s="2">
        <v>0</v>
      </c>
      <c r="AJ532" s="2">
        <v>0</v>
      </c>
      <c r="AK532" s="3">
        <v>3.3333333333333335</v>
      </c>
      <c r="AL532" s="9"/>
      <c r="AM532" s="3">
        <v>3.3057851239669422</v>
      </c>
      <c r="AN532" s="3">
        <v>3.8647342995169081</v>
      </c>
      <c r="AO532" s="3">
        <v>2.7624309392265194</v>
      </c>
      <c r="AP532" s="3">
        <v>0.93023255813953487</v>
      </c>
      <c r="AQ532" s="9"/>
      <c r="AR532" s="3">
        <v>2.5742574257425743</v>
      </c>
      <c r="AS532" s="3">
        <v>3.2906764168190126</v>
      </c>
      <c r="AT532" s="9"/>
    </row>
    <row r="533" spans="1:46" x14ac:dyDescent="0.2">
      <c r="A533" s="6" t="s">
        <v>259</v>
      </c>
      <c r="B533" s="7"/>
      <c r="C533" s="2">
        <v>10</v>
      </c>
      <c r="D533" s="3">
        <v>6.666666666666667</v>
      </c>
      <c r="E533" s="3">
        <v>23.333333333333332</v>
      </c>
      <c r="F533" s="2">
        <v>10</v>
      </c>
      <c r="G533" s="3">
        <v>3.3333333333333335</v>
      </c>
      <c r="H533" s="3">
        <v>10.344827586206897</v>
      </c>
      <c r="I533" s="2">
        <v>0</v>
      </c>
      <c r="J533" s="3">
        <v>26.666666666666668</v>
      </c>
      <c r="K533" s="3">
        <v>31.03448275862069</v>
      </c>
      <c r="L533" s="3">
        <v>3.3333333333333335</v>
      </c>
      <c r="M533" s="2">
        <v>0</v>
      </c>
      <c r="N533" s="3">
        <v>20.689655172413794</v>
      </c>
      <c r="O533" s="3">
        <v>7.4074074074074066</v>
      </c>
      <c r="P533" s="2">
        <v>0</v>
      </c>
      <c r="Q533" s="2">
        <v>0</v>
      </c>
      <c r="R533" s="2">
        <v>10</v>
      </c>
      <c r="S533" s="2">
        <v>0</v>
      </c>
      <c r="T533" s="2">
        <v>0</v>
      </c>
      <c r="U533" s="2">
        <v>0</v>
      </c>
      <c r="V533" s="2">
        <v>0</v>
      </c>
      <c r="W533" s="3">
        <v>6.666666666666667</v>
      </c>
      <c r="X533" s="2">
        <v>10</v>
      </c>
      <c r="Y533" s="3">
        <v>3.3333333333333335</v>
      </c>
      <c r="Z533" s="3">
        <v>3.3333333333333335</v>
      </c>
      <c r="AA533" s="3">
        <v>3.225806451612903</v>
      </c>
      <c r="AB533" s="2">
        <v>0</v>
      </c>
      <c r="AC533" s="2">
        <v>0</v>
      </c>
      <c r="AD533" s="2">
        <v>10</v>
      </c>
      <c r="AE533" s="3">
        <v>3.3333333333333335</v>
      </c>
      <c r="AF533" s="3">
        <v>3.225806451612903</v>
      </c>
      <c r="AG533" s="3">
        <v>3.225806451612903</v>
      </c>
      <c r="AH533" s="2">
        <v>0</v>
      </c>
      <c r="AI533" s="3">
        <v>3.3333333333333335</v>
      </c>
      <c r="AJ533" s="2">
        <v>10</v>
      </c>
      <c r="AK533" s="3">
        <v>3.3333333333333335</v>
      </c>
      <c r="AL533" s="9"/>
      <c r="AM533" s="3">
        <v>1.6528925619834711</v>
      </c>
      <c r="AN533" s="3">
        <v>11.835748792270531</v>
      </c>
      <c r="AO533" s="3">
        <v>4.4198895027624303</v>
      </c>
      <c r="AP533" s="3">
        <v>2.7906976744186047</v>
      </c>
      <c r="AQ533" s="9"/>
      <c r="AR533" s="3">
        <v>5.3465346534653468</v>
      </c>
      <c r="AS533" s="3">
        <v>7.3126142595978063</v>
      </c>
      <c r="AT533" s="9"/>
    </row>
    <row r="534" spans="1:46" x14ac:dyDescent="0.2">
      <c r="A534" s="6" t="s">
        <v>260</v>
      </c>
      <c r="B534" s="7"/>
      <c r="C534" s="3">
        <v>3.3333333333333335</v>
      </c>
      <c r="D534" s="2">
        <v>20</v>
      </c>
      <c r="E534" s="2">
        <v>20</v>
      </c>
      <c r="F534" s="3">
        <v>23.333333333333332</v>
      </c>
      <c r="G534" s="3">
        <v>3.3333333333333335</v>
      </c>
      <c r="H534" s="3">
        <v>3.4482758620689653</v>
      </c>
      <c r="I534" s="3">
        <v>13.333333333333334</v>
      </c>
      <c r="J534" s="3">
        <v>3.3333333333333335</v>
      </c>
      <c r="K534" s="3">
        <v>6.8965517241379306</v>
      </c>
      <c r="L534" s="3">
        <v>13.333333333333334</v>
      </c>
      <c r="M534" s="3">
        <v>3.225806451612903</v>
      </c>
      <c r="N534" s="3">
        <v>10.344827586206897</v>
      </c>
      <c r="O534" s="3">
        <v>11.111111111111111</v>
      </c>
      <c r="P534" s="2">
        <v>0</v>
      </c>
      <c r="Q534" s="3">
        <v>16.129032258064516</v>
      </c>
      <c r="R534" s="2">
        <v>0</v>
      </c>
      <c r="S534" s="2">
        <v>0</v>
      </c>
      <c r="T534" s="3">
        <v>26.666666666666668</v>
      </c>
      <c r="U534" s="3">
        <v>7.1428571428571423</v>
      </c>
      <c r="V534" s="3">
        <v>3.225806451612903</v>
      </c>
      <c r="W534" s="2">
        <v>20</v>
      </c>
      <c r="X534" s="2">
        <v>0</v>
      </c>
      <c r="Y534" s="2">
        <v>0</v>
      </c>
      <c r="Z534" s="3">
        <v>3.3333333333333335</v>
      </c>
      <c r="AA534" s="2">
        <v>0</v>
      </c>
      <c r="AB534" s="3">
        <v>3.225806451612903</v>
      </c>
      <c r="AC534" s="3">
        <v>6.666666666666667</v>
      </c>
      <c r="AD534" s="2">
        <v>0</v>
      </c>
      <c r="AE534" s="3">
        <v>16.666666666666664</v>
      </c>
      <c r="AF534" s="3">
        <v>22.58064516129032</v>
      </c>
      <c r="AG534" s="3">
        <v>16.129032258064516</v>
      </c>
      <c r="AH534" s="3">
        <v>3.225806451612903</v>
      </c>
      <c r="AI534" s="3">
        <v>23.333333333333332</v>
      </c>
      <c r="AJ534" s="2">
        <v>40</v>
      </c>
      <c r="AK534" s="3">
        <v>36.666666666666664</v>
      </c>
      <c r="AL534" s="9"/>
      <c r="AM534" s="3">
        <v>7.8512396694214877</v>
      </c>
      <c r="AN534" s="3">
        <v>9.9033816425120769</v>
      </c>
      <c r="AO534" s="3">
        <v>18.232044198895029</v>
      </c>
      <c r="AP534" s="3">
        <v>9.7674418604651159</v>
      </c>
      <c r="AQ534" s="9"/>
      <c r="AR534" s="3">
        <v>11.287128712871288</v>
      </c>
      <c r="AS534" s="3">
        <v>10.420475319926874</v>
      </c>
      <c r="AT534" s="9"/>
    </row>
    <row r="535" spans="1:46" x14ac:dyDescent="0.2">
      <c r="A535" s="6" t="s">
        <v>261</v>
      </c>
      <c r="B535" s="7"/>
      <c r="C535" s="3">
        <v>6.666666666666667</v>
      </c>
      <c r="D535" s="3">
        <v>13.333333333333334</v>
      </c>
      <c r="E535" s="2">
        <v>40</v>
      </c>
      <c r="F535" s="2">
        <v>40</v>
      </c>
      <c r="G535" s="3">
        <v>6.666666666666667</v>
      </c>
      <c r="H535" s="3">
        <v>37.931034482758619</v>
      </c>
      <c r="I535" s="3">
        <v>33.333333333333329</v>
      </c>
      <c r="J535" s="3">
        <v>16.666666666666664</v>
      </c>
      <c r="K535" s="3">
        <v>10.344827586206897</v>
      </c>
      <c r="L535" s="2">
        <v>0</v>
      </c>
      <c r="M535" s="2">
        <v>0</v>
      </c>
      <c r="N535" s="3">
        <v>48.275862068965516</v>
      </c>
      <c r="O535" s="3">
        <v>11.111111111111111</v>
      </c>
      <c r="P535" s="3">
        <v>6.4516129032258061</v>
      </c>
      <c r="Q535" s="3">
        <v>12.903225806451612</v>
      </c>
      <c r="R535" s="2">
        <v>20</v>
      </c>
      <c r="S535" s="3">
        <v>6.4516129032258061</v>
      </c>
      <c r="T535" s="2">
        <v>0</v>
      </c>
      <c r="U535" s="3">
        <v>3.5714285714285712</v>
      </c>
      <c r="V535" s="3">
        <v>3.225806451612903</v>
      </c>
      <c r="W535" s="3">
        <v>33.333333333333329</v>
      </c>
      <c r="X535" s="3">
        <v>6.666666666666667</v>
      </c>
      <c r="Y535" s="2">
        <v>0</v>
      </c>
      <c r="Z535" s="2">
        <v>0</v>
      </c>
      <c r="AA535" s="3">
        <v>9.67741935483871</v>
      </c>
      <c r="AB535" s="2">
        <v>0</v>
      </c>
      <c r="AC535" s="2">
        <v>10</v>
      </c>
      <c r="AD535" s="2">
        <v>0</v>
      </c>
      <c r="AE535" s="2">
        <v>40</v>
      </c>
      <c r="AF535" s="2">
        <v>0</v>
      </c>
      <c r="AG535" s="3">
        <v>3.225806451612903</v>
      </c>
      <c r="AH535" s="3">
        <v>3.225806451612903</v>
      </c>
      <c r="AI535" s="3">
        <v>46.666666666666664</v>
      </c>
      <c r="AJ535" s="2">
        <v>30</v>
      </c>
      <c r="AK535" s="2">
        <v>20</v>
      </c>
      <c r="AL535" s="8"/>
      <c r="AM535" s="3">
        <v>6.1983471074380168</v>
      </c>
      <c r="AN535" s="3">
        <v>21.739130434782609</v>
      </c>
      <c r="AO535" s="3">
        <v>19.337016574585636</v>
      </c>
      <c r="AP535" s="3">
        <v>6.9767441860465116</v>
      </c>
      <c r="AQ535" s="9"/>
      <c r="AR535" s="3">
        <v>13.663366336633665</v>
      </c>
      <c r="AS535" s="3">
        <v>15.722120658135283</v>
      </c>
      <c r="AT535" s="9"/>
    </row>
    <row r="536" spans="1:46" x14ac:dyDescent="0.2">
      <c r="A536" s="6" t="s">
        <v>262</v>
      </c>
      <c r="B536" s="7"/>
      <c r="C536" s="3">
        <v>6.666666666666667</v>
      </c>
      <c r="D536" s="3">
        <v>16.666666666666664</v>
      </c>
      <c r="E536" s="2">
        <v>10</v>
      </c>
      <c r="F536" s="3">
        <v>13.333333333333334</v>
      </c>
      <c r="G536" s="3">
        <v>6.666666666666667</v>
      </c>
      <c r="H536" s="3">
        <v>31.03448275862069</v>
      </c>
      <c r="I536" s="3">
        <v>6.666666666666667</v>
      </c>
      <c r="J536" s="2">
        <v>30</v>
      </c>
      <c r="K536" s="3">
        <v>3.4482758620689653</v>
      </c>
      <c r="L536" s="3">
        <v>3.3333333333333335</v>
      </c>
      <c r="M536" s="2">
        <v>0</v>
      </c>
      <c r="N536" s="3">
        <v>3.4482758620689653</v>
      </c>
      <c r="O536" s="3">
        <v>7.4074074074074066</v>
      </c>
      <c r="P536" s="3">
        <v>32.258064516129032</v>
      </c>
      <c r="Q536" s="3">
        <v>9.67741935483871</v>
      </c>
      <c r="R536" s="2">
        <v>0</v>
      </c>
      <c r="S536" s="3">
        <v>22.58064516129032</v>
      </c>
      <c r="T536" s="3">
        <v>6.666666666666667</v>
      </c>
      <c r="U536" s="3">
        <v>3.5714285714285712</v>
      </c>
      <c r="V536" s="3">
        <v>16.129032258064516</v>
      </c>
      <c r="W536" s="3">
        <v>23.333333333333332</v>
      </c>
      <c r="X536" s="2">
        <v>0</v>
      </c>
      <c r="Y536" s="2">
        <v>0</v>
      </c>
      <c r="Z536" s="2">
        <v>0</v>
      </c>
      <c r="AA536" s="3">
        <v>22.58064516129032</v>
      </c>
      <c r="AB536" s="2">
        <v>0</v>
      </c>
      <c r="AC536" s="3">
        <v>3.3333333333333335</v>
      </c>
      <c r="AD536" s="3">
        <v>3.3333333333333335</v>
      </c>
      <c r="AE536" s="2">
        <v>20</v>
      </c>
      <c r="AF536" s="2">
        <v>0</v>
      </c>
      <c r="AG536" s="3">
        <v>16.129032258064516</v>
      </c>
      <c r="AH536" s="3">
        <v>16.129032258064516</v>
      </c>
      <c r="AI536" s="3">
        <v>23.333333333333332</v>
      </c>
      <c r="AJ536" s="3">
        <v>13.333333333333334</v>
      </c>
      <c r="AK536" s="3">
        <v>13.333333333333334</v>
      </c>
      <c r="AL536" s="9"/>
      <c r="AM536" s="3">
        <v>11.983471074380166</v>
      </c>
      <c r="AN536" s="3">
        <v>10.144927536231885</v>
      </c>
      <c r="AO536" s="3">
        <v>11.602209944751381</v>
      </c>
      <c r="AP536" s="3">
        <v>11.162790697674419</v>
      </c>
      <c r="AQ536" s="9"/>
      <c r="AR536" s="3">
        <v>12.079207920792079</v>
      </c>
      <c r="AS536" s="3">
        <v>10.054844606946983</v>
      </c>
      <c r="AT536" s="9"/>
    </row>
    <row r="537" spans="1:46" x14ac:dyDescent="0.2">
      <c r="A537" s="6" t="s">
        <v>263</v>
      </c>
      <c r="B537" s="7"/>
      <c r="C537" s="3">
        <v>23.333333333333332</v>
      </c>
      <c r="D537" s="3">
        <v>13.333333333333334</v>
      </c>
      <c r="E537" s="3">
        <v>3.3333333333333335</v>
      </c>
      <c r="F537" s="2">
        <v>10</v>
      </c>
      <c r="G537" s="3">
        <v>6.666666666666667</v>
      </c>
      <c r="H537" s="3">
        <v>3.4482758620689653</v>
      </c>
      <c r="I537" s="3">
        <v>3.3333333333333335</v>
      </c>
      <c r="J537" s="3">
        <v>3.3333333333333335</v>
      </c>
      <c r="K537" s="3">
        <v>3.4482758620689653</v>
      </c>
      <c r="L537" s="2">
        <v>0</v>
      </c>
      <c r="M537" s="2">
        <v>0</v>
      </c>
      <c r="N537" s="2">
        <v>0</v>
      </c>
      <c r="O537" s="2">
        <v>0</v>
      </c>
      <c r="P537" s="3">
        <v>3.225806451612903</v>
      </c>
      <c r="Q537" s="2">
        <v>0</v>
      </c>
      <c r="R537" s="2">
        <v>0</v>
      </c>
      <c r="S537" s="3">
        <v>9.67741935483871</v>
      </c>
      <c r="T537" s="2">
        <v>0</v>
      </c>
      <c r="U537" s="3">
        <v>14.285714285714285</v>
      </c>
      <c r="V537" s="3">
        <v>16.129032258064516</v>
      </c>
      <c r="W537" s="3">
        <v>3.3333333333333335</v>
      </c>
      <c r="X537" s="2">
        <v>0</v>
      </c>
      <c r="Y537" s="2">
        <v>0</v>
      </c>
      <c r="Z537" s="2">
        <v>0</v>
      </c>
      <c r="AA537" s="3">
        <v>38.70967741935484</v>
      </c>
      <c r="AB537" s="3">
        <v>3.225806451612903</v>
      </c>
      <c r="AC537" s="2">
        <v>0</v>
      </c>
      <c r="AD537" s="2">
        <v>0</v>
      </c>
      <c r="AE537" s="3">
        <v>16.666666666666664</v>
      </c>
      <c r="AF537" s="2">
        <v>0</v>
      </c>
      <c r="AG537" s="3">
        <v>32.258064516129032</v>
      </c>
      <c r="AH537" s="3">
        <v>41.935483870967744</v>
      </c>
      <c r="AI537" s="3">
        <v>3.3333333333333335</v>
      </c>
      <c r="AJ537" s="3">
        <v>3.3333333333333335</v>
      </c>
      <c r="AK537" s="3">
        <v>3.3333333333333335</v>
      </c>
      <c r="AL537" s="9"/>
      <c r="AM537" s="3">
        <v>5.785123966942149</v>
      </c>
      <c r="AN537" s="3">
        <v>4.8309178743961354</v>
      </c>
      <c r="AO537" s="3">
        <v>4.4198895027624303</v>
      </c>
      <c r="AP537" s="3">
        <v>17.209302325581397</v>
      </c>
      <c r="AQ537" s="9"/>
      <c r="AR537" s="3">
        <v>8.3168316831683171</v>
      </c>
      <c r="AS537" s="3">
        <v>6.7641681901279709</v>
      </c>
      <c r="AT537" s="9"/>
    </row>
    <row r="538" spans="1:46" x14ac:dyDescent="0.2">
      <c r="A538" s="6" t="s">
        <v>264</v>
      </c>
      <c r="B538" s="7"/>
      <c r="C538" s="2">
        <v>10</v>
      </c>
      <c r="D538" s="3">
        <v>3.3333333333333335</v>
      </c>
      <c r="E538" s="3">
        <v>3.3333333333333335</v>
      </c>
      <c r="F538" s="2">
        <v>0</v>
      </c>
      <c r="G538" s="2">
        <v>10</v>
      </c>
      <c r="H538" s="3">
        <v>6.8965517241379306</v>
      </c>
      <c r="I538" s="3">
        <v>23.333333333333332</v>
      </c>
      <c r="J538" s="3">
        <v>16.666666666666664</v>
      </c>
      <c r="K538" s="3">
        <v>3.4482758620689653</v>
      </c>
      <c r="L538" s="2">
        <v>0</v>
      </c>
      <c r="M538" s="2">
        <v>0</v>
      </c>
      <c r="N538" s="2">
        <v>0</v>
      </c>
      <c r="O538" s="2">
        <v>0</v>
      </c>
      <c r="P538" s="3">
        <v>3.225806451612903</v>
      </c>
      <c r="Q538" s="2">
        <v>0</v>
      </c>
      <c r="R538" s="2">
        <v>0</v>
      </c>
      <c r="S538" s="2">
        <v>0</v>
      </c>
      <c r="T538" s="3">
        <v>3.3333333333333335</v>
      </c>
      <c r="U538" s="3">
        <v>14.285714285714285</v>
      </c>
      <c r="V538" s="3">
        <v>9.67741935483871</v>
      </c>
      <c r="W538" s="2">
        <v>0</v>
      </c>
      <c r="X538" s="2">
        <v>0</v>
      </c>
      <c r="Y538" s="2">
        <v>0</v>
      </c>
      <c r="Z538" s="2">
        <v>0</v>
      </c>
      <c r="AA538" s="3">
        <v>16.129032258064516</v>
      </c>
      <c r="AB538" s="2">
        <v>0</v>
      </c>
      <c r="AC538" s="2">
        <v>0</v>
      </c>
      <c r="AD538" s="2">
        <v>0</v>
      </c>
      <c r="AE538" s="3">
        <v>3.3333333333333335</v>
      </c>
      <c r="AF538" s="2">
        <v>0</v>
      </c>
      <c r="AG538" s="2">
        <v>0</v>
      </c>
      <c r="AH538" s="3">
        <v>16.129032258064516</v>
      </c>
      <c r="AI538" s="2">
        <v>0</v>
      </c>
      <c r="AJ538" s="3">
        <v>3.3333333333333335</v>
      </c>
      <c r="AK538" s="3">
        <v>6.666666666666667</v>
      </c>
      <c r="AL538" s="9"/>
      <c r="AM538" s="3">
        <v>3.71900826446281</v>
      </c>
      <c r="AN538" s="3">
        <v>5.0724637681159424</v>
      </c>
      <c r="AO538" s="3">
        <v>3.3149171270718232</v>
      </c>
      <c r="AP538" s="3">
        <v>4.6511627906976747</v>
      </c>
      <c r="AQ538" s="9"/>
      <c r="AR538" s="3">
        <v>2.9702970297029703</v>
      </c>
      <c r="AS538" s="3">
        <v>5.6672760511883</v>
      </c>
      <c r="AT538" s="9"/>
    </row>
    <row r="539" spans="1:46" x14ac:dyDescent="0.2">
      <c r="A539" s="6" t="s">
        <v>265</v>
      </c>
      <c r="B539" s="7"/>
      <c r="C539" s="3">
        <v>6.666666666666667</v>
      </c>
      <c r="D539" s="2">
        <v>0</v>
      </c>
      <c r="E539" s="2">
        <v>0</v>
      </c>
      <c r="F539" s="2">
        <v>0</v>
      </c>
      <c r="G539" s="3">
        <v>16.666666666666664</v>
      </c>
      <c r="H539" s="2">
        <v>0</v>
      </c>
      <c r="I539" s="3">
        <v>6.666666666666667</v>
      </c>
      <c r="J539" s="2">
        <v>0</v>
      </c>
      <c r="K539" s="2">
        <v>0</v>
      </c>
      <c r="L539" s="2">
        <v>10</v>
      </c>
      <c r="M539" s="2">
        <v>0</v>
      </c>
      <c r="N539" s="2">
        <v>0</v>
      </c>
      <c r="O539" s="2">
        <v>0</v>
      </c>
      <c r="P539" s="3">
        <v>3.225806451612903</v>
      </c>
      <c r="Q539" s="3">
        <v>12.903225806451612</v>
      </c>
      <c r="R539" s="2">
        <v>0</v>
      </c>
      <c r="S539" s="2">
        <v>0</v>
      </c>
      <c r="T539" s="3">
        <v>6.666666666666667</v>
      </c>
      <c r="U539" s="3">
        <v>14.285714285714285</v>
      </c>
      <c r="V539" s="3">
        <v>22.58064516129032</v>
      </c>
      <c r="W539" s="3">
        <v>13.333333333333334</v>
      </c>
      <c r="X539" s="2">
        <v>0</v>
      </c>
      <c r="Y539" s="2">
        <v>0</v>
      </c>
      <c r="Z539" s="2">
        <v>0</v>
      </c>
      <c r="AA539" s="3">
        <v>6.4516129032258061</v>
      </c>
      <c r="AB539" s="2">
        <v>0</v>
      </c>
      <c r="AC539" s="2">
        <v>0</v>
      </c>
      <c r="AD539" s="2">
        <v>0</v>
      </c>
      <c r="AE539" s="2">
        <v>0</v>
      </c>
      <c r="AF539" s="3">
        <v>3.225806451612903</v>
      </c>
      <c r="AG539" s="3">
        <v>3.225806451612903</v>
      </c>
      <c r="AH539" s="3">
        <v>19.35483870967742</v>
      </c>
      <c r="AI539" s="2">
        <v>0</v>
      </c>
      <c r="AJ539" s="2">
        <v>0</v>
      </c>
      <c r="AK539" s="2">
        <v>0</v>
      </c>
      <c r="AL539" s="8"/>
      <c r="AM539" s="3">
        <v>7.0247933884297522</v>
      </c>
      <c r="AN539" s="3">
        <v>1.4492753623188406</v>
      </c>
      <c r="AO539" s="3">
        <v>3.867403314917127</v>
      </c>
      <c r="AP539" s="3">
        <v>6.5116279069767442</v>
      </c>
      <c r="AQ539" s="9"/>
      <c r="AR539" s="3">
        <v>4.1584158415841586</v>
      </c>
      <c r="AS539" s="3">
        <v>4.2047531992687386</v>
      </c>
      <c r="AT539" s="9"/>
    </row>
    <row r="540" spans="1:46" x14ac:dyDescent="0.2">
      <c r="A540" s="6" t="s">
        <v>217</v>
      </c>
      <c r="B540" s="7"/>
      <c r="C540" s="3">
        <v>5.4</v>
      </c>
      <c r="D540" s="3">
        <v>5.1666666666666661</v>
      </c>
      <c r="E540" s="3">
        <v>5.6</v>
      </c>
      <c r="F540" s="3">
        <v>5.7333333333333334</v>
      </c>
      <c r="G540" s="3">
        <v>5.0666666666666664</v>
      </c>
      <c r="H540" s="3">
        <v>6.1034482758620694</v>
      </c>
      <c r="I540" s="3">
        <v>6.4</v>
      </c>
      <c r="J540" s="3">
        <v>6.2</v>
      </c>
      <c r="K540" s="3">
        <v>3.6896551724137927</v>
      </c>
      <c r="L540" s="3">
        <v>3.0333333333333332</v>
      </c>
      <c r="M540" s="3">
        <v>1.8064516129032258</v>
      </c>
      <c r="N540" s="3">
        <v>4.8620689655172402</v>
      </c>
      <c r="O540" s="3">
        <v>2.9629629629629628</v>
      </c>
      <c r="P540" s="3">
        <v>4.354838709677419</v>
      </c>
      <c r="Q540" s="3">
        <v>4.387096774193548</v>
      </c>
      <c r="R540" s="3">
        <v>2.8</v>
      </c>
      <c r="S540" s="3">
        <v>3.838709677419355</v>
      </c>
      <c r="T540" s="3">
        <v>3.6333333333333337</v>
      </c>
      <c r="U540" s="3">
        <v>5.3214285714285712</v>
      </c>
      <c r="V540" s="3">
        <v>6.387096774193548</v>
      </c>
      <c r="W540" s="3">
        <v>6.5</v>
      </c>
      <c r="X540" s="3">
        <v>2.2999999999999998</v>
      </c>
      <c r="Y540" s="3">
        <v>1.8</v>
      </c>
      <c r="Z540" s="3">
        <v>1.9666666666666666</v>
      </c>
      <c r="AA540" s="3">
        <v>7.5161290322580649</v>
      </c>
      <c r="AB540" s="3">
        <v>2.096774193548387</v>
      </c>
      <c r="AC540" s="3">
        <v>2.5333333333333332</v>
      </c>
      <c r="AD540" s="3">
        <v>2.2333333333333334</v>
      </c>
      <c r="AE540" s="3">
        <v>6.4</v>
      </c>
      <c r="AF540" s="3">
        <v>2.3225806451612905</v>
      </c>
      <c r="AG540" s="3">
        <v>5.419354838709677</v>
      </c>
      <c r="AH540" s="3">
        <v>8.2258064516129039</v>
      </c>
      <c r="AI540" s="2">
        <v>6</v>
      </c>
      <c r="AJ540" s="3">
        <v>5.7</v>
      </c>
      <c r="AK540" s="3">
        <v>5.333333333333333</v>
      </c>
      <c r="AL540" s="9"/>
      <c r="AM540" s="3">
        <v>4.1033057851239665</v>
      </c>
      <c r="AN540" s="3">
        <v>4.5676328502415453</v>
      </c>
      <c r="AO540" s="3">
        <v>4.7182320441988956</v>
      </c>
      <c r="AP540" s="3">
        <v>4.8697674418604651</v>
      </c>
      <c r="AQ540" s="9"/>
      <c r="AR540" s="3">
        <v>4.4950495049504955</v>
      </c>
      <c r="AS540" s="3">
        <v>4.5978062157221213</v>
      </c>
      <c r="AT540" s="9"/>
    </row>
    <row r="541" spans="1:46" x14ac:dyDescent="0.2">
      <c r="A541" s="10" t="s">
        <v>9</v>
      </c>
      <c r="B541" s="7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</row>
    <row r="542" spans="1:46" x14ac:dyDescent="0.2">
      <c r="A542" s="6" t="s">
        <v>256</v>
      </c>
      <c r="B542" s="7"/>
      <c r="C542" s="2">
        <v>25</v>
      </c>
      <c r="D542" s="3">
        <v>8.3333333333333321</v>
      </c>
      <c r="E542" s="2">
        <v>0</v>
      </c>
      <c r="F542" s="2">
        <v>0</v>
      </c>
      <c r="G542" s="2">
        <v>0</v>
      </c>
      <c r="H542" s="2">
        <v>0</v>
      </c>
      <c r="I542" s="3">
        <v>6.8965517241379306</v>
      </c>
      <c r="J542" s="2">
        <v>0</v>
      </c>
      <c r="K542" s="2">
        <v>0</v>
      </c>
      <c r="L542" s="3">
        <v>66.666666666666657</v>
      </c>
      <c r="M542" s="2">
        <v>0</v>
      </c>
      <c r="N542" s="2">
        <v>0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100</v>
      </c>
      <c r="U542" s="2">
        <v>0</v>
      </c>
      <c r="V542" s="2">
        <v>0</v>
      </c>
      <c r="W542" s="2">
        <v>0</v>
      </c>
      <c r="X542" s="2">
        <v>0</v>
      </c>
      <c r="Y542" s="2">
        <v>0</v>
      </c>
      <c r="Z542" s="2">
        <v>0</v>
      </c>
      <c r="AA542" s="2">
        <v>0</v>
      </c>
      <c r="AB542" s="2">
        <v>0</v>
      </c>
      <c r="AC542" s="2">
        <v>0</v>
      </c>
      <c r="AD542" s="2">
        <v>0</v>
      </c>
      <c r="AE542" s="2">
        <v>0</v>
      </c>
      <c r="AF542" s="2">
        <v>0</v>
      </c>
      <c r="AG542" s="2">
        <v>0</v>
      </c>
      <c r="AH542" s="2">
        <v>0</v>
      </c>
      <c r="AI542" s="2">
        <v>0</v>
      </c>
      <c r="AJ542" s="2">
        <v>0</v>
      </c>
      <c r="AK542" s="2">
        <v>0</v>
      </c>
      <c r="AL542" s="8"/>
      <c r="AM542" s="2">
        <v>6</v>
      </c>
      <c r="AN542" s="3">
        <v>16.949152542372879</v>
      </c>
      <c r="AO542" s="2">
        <v>0</v>
      </c>
      <c r="AP542" s="2">
        <v>0</v>
      </c>
      <c r="AQ542" s="8"/>
      <c r="AR542" s="3">
        <v>11.864406779661017</v>
      </c>
      <c r="AS542" s="3">
        <v>11.320754716981133</v>
      </c>
      <c r="AT542" s="9"/>
    </row>
    <row r="543" spans="1:46" x14ac:dyDescent="0.2">
      <c r="A543" s="6" t="s">
        <v>257</v>
      </c>
      <c r="B543" s="7"/>
      <c r="C543" s="3">
        <v>32.142857142857146</v>
      </c>
      <c r="D543" s="2">
        <v>0</v>
      </c>
      <c r="E543" s="2">
        <v>0</v>
      </c>
      <c r="F543" s="2">
        <v>0</v>
      </c>
      <c r="G543" s="2">
        <v>100</v>
      </c>
      <c r="H543" s="2">
        <v>0</v>
      </c>
      <c r="I543" s="3">
        <v>6.8965517241379306</v>
      </c>
      <c r="J543" s="2">
        <v>0</v>
      </c>
      <c r="K543" s="2">
        <v>0</v>
      </c>
      <c r="L543" s="3">
        <v>33.333333333333329</v>
      </c>
      <c r="M543" s="2">
        <v>100</v>
      </c>
      <c r="N543" s="2">
        <v>0</v>
      </c>
      <c r="O543" s="2">
        <v>0</v>
      </c>
      <c r="P543" s="3">
        <v>66.666666666666657</v>
      </c>
      <c r="Q543" s="2">
        <v>50</v>
      </c>
      <c r="R543" s="2">
        <v>0</v>
      </c>
      <c r="S543" s="2">
        <v>0</v>
      </c>
      <c r="T543" s="2">
        <v>0</v>
      </c>
      <c r="U543" s="2">
        <v>0</v>
      </c>
      <c r="V543" s="2">
        <v>0</v>
      </c>
      <c r="W543" s="2">
        <v>0</v>
      </c>
      <c r="X543" s="2">
        <v>0</v>
      </c>
      <c r="Y543" s="2">
        <v>0</v>
      </c>
      <c r="Z543" s="2">
        <v>0</v>
      </c>
      <c r="AA543" s="2">
        <v>0</v>
      </c>
      <c r="AB543" s="2">
        <v>0</v>
      </c>
      <c r="AC543" s="2">
        <v>0</v>
      </c>
      <c r="AD543" s="2">
        <v>0</v>
      </c>
      <c r="AE543" s="2">
        <v>0</v>
      </c>
      <c r="AF543" s="2">
        <v>0</v>
      </c>
      <c r="AG543" s="2">
        <v>0</v>
      </c>
      <c r="AH543" s="2">
        <v>0</v>
      </c>
      <c r="AI543" s="2">
        <v>0</v>
      </c>
      <c r="AJ543" s="2">
        <v>0</v>
      </c>
      <c r="AK543" s="2">
        <v>0</v>
      </c>
      <c r="AL543" s="8"/>
      <c r="AM543" s="2">
        <v>66</v>
      </c>
      <c r="AN543" s="3">
        <v>18.64406779661017</v>
      </c>
      <c r="AO543" s="2">
        <v>0</v>
      </c>
      <c r="AP543" s="2">
        <v>0</v>
      </c>
      <c r="AQ543" s="8"/>
      <c r="AR543" s="3">
        <v>38.983050847457626</v>
      </c>
      <c r="AS543" s="3">
        <v>39.622641509433961</v>
      </c>
      <c r="AT543" s="9"/>
    </row>
    <row r="544" spans="1:46" x14ac:dyDescent="0.2">
      <c r="A544" s="6" t="s">
        <v>258</v>
      </c>
      <c r="B544" s="7"/>
      <c r="C544" s="3">
        <v>3.5714285714285712</v>
      </c>
      <c r="D544" s="3">
        <v>16.666666666666664</v>
      </c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  <c r="Z544" s="2">
        <v>0</v>
      </c>
      <c r="AA544" s="2">
        <v>0</v>
      </c>
      <c r="AB544" s="2">
        <v>0</v>
      </c>
      <c r="AC544" s="2">
        <v>0</v>
      </c>
      <c r="AD544" s="2">
        <v>0</v>
      </c>
      <c r="AE544" s="2">
        <v>0</v>
      </c>
      <c r="AF544" s="2">
        <v>0</v>
      </c>
      <c r="AG544" s="2">
        <v>0</v>
      </c>
      <c r="AH544" s="2">
        <v>0</v>
      </c>
      <c r="AI544" s="2">
        <v>0</v>
      </c>
      <c r="AJ544" s="2">
        <v>0</v>
      </c>
      <c r="AK544" s="2">
        <v>0</v>
      </c>
      <c r="AL544" s="8"/>
      <c r="AM544" s="2">
        <v>4</v>
      </c>
      <c r="AN544" s="3">
        <v>1.6949152542372881</v>
      </c>
      <c r="AO544" s="2">
        <v>0</v>
      </c>
      <c r="AP544" s="2">
        <v>0</v>
      </c>
      <c r="AQ544" s="8"/>
      <c r="AR544" s="3">
        <v>3.3898305084745761</v>
      </c>
      <c r="AS544" s="3">
        <v>1.8867924528301887</v>
      </c>
      <c r="AT544" s="9"/>
    </row>
    <row r="545" spans="1:46" x14ac:dyDescent="0.2">
      <c r="A545" s="6" t="s">
        <v>259</v>
      </c>
      <c r="B545" s="7"/>
      <c r="C545" s="3">
        <v>7.1428571428571423</v>
      </c>
      <c r="D545" s="2">
        <v>0</v>
      </c>
      <c r="E545" s="2">
        <v>0</v>
      </c>
      <c r="F545" s="2">
        <v>100</v>
      </c>
      <c r="G545" s="2">
        <v>0</v>
      </c>
      <c r="H545" s="2">
        <v>0</v>
      </c>
      <c r="I545" s="3">
        <v>3.4482758620689653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50</v>
      </c>
      <c r="X545" s="2">
        <v>0</v>
      </c>
      <c r="Y545" s="2">
        <v>0</v>
      </c>
      <c r="Z545" s="2">
        <v>0</v>
      </c>
      <c r="AA545" s="2">
        <v>0</v>
      </c>
      <c r="AB545" s="2">
        <v>0</v>
      </c>
      <c r="AC545" s="2">
        <v>0</v>
      </c>
      <c r="AD545" s="2">
        <v>0</v>
      </c>
      <c r="AE545" s="2">
        <v>0</v>
      </c>
      <c r="AF545" s="2">
        <v>0</v>
      </c>
      <c r="AG545" s="2">
        <v>0</v>
      </c>
      <c r="AH545" s="2">
        <v>0</v>
      </c>
      <c r="AI545" s="2">
        <v>0</v>
      </c>
      <c r="AJ545" s="2">
        <v>0</v>
      </c>
      <c r="AK545" s="2">
        <v>0</v>
      </c>
      <c r="AL545" s="8"/>
      <c r="AM545" s="2">
        <v>0</v>
      </c>
      <c r="AN545" s="3">
        <v>6.7796610169491522</v>
      </c>
      <c r="AO545" s="2">
        <v>0</v>
      </c>
      <c r="AP545" s="2">
        <v>50</v>
      </c>
      <c r="AQ545" s="8"/>
      <c r="AR545" s="3">
        <v>8.4745762711864394</v>
      </c>
      <c r="AS545" s="2">
        <v>0</v>
      </c>
      <c r="AT545" s="8"/>
    </row>
    <row r="546" spans="1:46" x14ac:dyDescent="0.2">
      <c r="A546" s="6" t="s">
        <v>260</v>
      </c>
      <c r="B546" s="7"/>
      <c r="C546" s="3">
        <v>3.5714285714285712</v>
      </c>
      <c r="D546" s="2">
        <v>25</v>
      </c>
      <c r="E546" s="2">
        <v>0</v>
      </c>
      <c r="F546" s="2">
        <v>0</v>
      </c>
      <c r="G546" s="2">
        <v>0</v>
      </c>
      <c r="H546" s="2">
        <v>0</v>
      </c>
      <c r="I546" s="3">
        <v>13.793103448275861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100</v>
      </c>
      <c r="V546" s="2">
        <v>0</v>
      </c>
      <c r="W546" s="2">
        <v>0</v>
      </c>
      <c r="X546" s="2">
        <v>0</v>
      </c>
      <c r="Y546" s="2">
        <v>0</v>
      </c>
      <c r="Z546" s="2">
        <v>0</v>
      </c>
      <c r="AA546" s="2">
        <v>0</v>
      </c>
      <c r="AB546" s="2">
        <v>0</v>
      </c>
      <c r="AC546" s="2">
        <v>0</v>
      </c>
      <c r="AD546" s="2">
        <v>0</v>
      </c>
      <c r="AE546" s="2">
        <v>0</v>
      </c>
      <c r="AF546" s="2">
        <v>0</v>
      </c>
      <c r="AG546" s="2">
        <v>0</v>
      </c>
      <c r="AH546" s="2">
        <v>0</v>
      </c>
      <c r="AI546" s="2">
        <v>0</v>
      </c>
      <c r="AJ546" s="2">
        <v>0</v>
      </c>
      <c r="AK546" s="2">
        <v>0</v>
      </c>
      <c r="AL546" s="8"/>
      <c r="AM546" s="2">
        <v>8</v>
      </c>
      <c r="AN546" s="3">
        <v>8.4745762711864394</v>
      </c>
      <c r="AO546" s="2">
        <v>0</v>
      </c>
      <c r="AP546" s="2">
        <v>0</v>
      </c>
      <c r="AQ546" s="8"/>
      <c r="AR546" s="3">
        <v>6.7796610169491522</v>
      </c>
      <c r="AS546" s="3">
        <v>9.433962264150944</v>
      </c>
      <c r="AT546" s="9"/>
    </row>
    <row r="547" spans="1:46" x14ac:dyDescent="0.2">
      <c r="A547" s="6" t="s">
        <v>261</v>
      </c>
      <c r="B547" s="7"/>
      <c r="C547" s="3">
        <v>7.1428571428571423</v>
      </c>
      <c r="D547" s="3">
        <v>8.3333333333333321</v>
      </c>
      <c r="E547" s="2">
        <v>0</v>
      </c>
      <c r="F547" s="2">
        <v>0</v>
      </c>
      <c r="G547" s="2">
        <v>0</v>
      </c>
      <c r="H547" s="2">
        <v>0</v>
      </c>
      <c r="I547" s="3">
        <v>24.137931034482758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50</v>
      </c>
      <c r="R547" s="2">
        <v>0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  <c r="Z547" s="2">
        <v>0</v>
      </c>
      <c r="AA547" s="2">
        <v>0</v>
      </c>
      <c r="AB547" s="2">
        <v>0</v>
      </c>
      <c r="AC547" s="2">
        <v>0</v>
      </c>
      <c r="AD547" s="2">
        <v>0</v>
      </c>
      <c r="AE547" s="2">
        <v>0</v>
      </c>
      <c r="AF547" s="2">
        <v>0</v>
      </c>
      <c r="AG547" s="2">
        <v>0</v>
      </c>
      <c r="AH547" s="2">
        <v>0</v>
      </c>
      <c r="AI547" s="2">
        <v>0</v>
      </c>
      <c r="AJ547" s="2">
        <v>0</v>
      </c>
      <c r="AK547" s="2">
        <v>0</v>
      </c>
      <c r="AL547" s="8"/>
      <c r="AM547" s="2">
        <v>4</v>
      </c>
      <c r="AN547" s="3">
        <v>15.254237288135593</v>
      </c>
      <c r="AO547" s="2">
        <v>0</v>
      </c>
      <c r="AP547" s="2">
        <v>0</v>
      </c>
      <c r="AQ547" s="8"/>
      <c r="AR547" s="3">
        <v>6.7796610169491522</v>
      </c>
      <c r="AS547" s="3">
        <v>13.20754716981132</v>
      </c>
      <c r="AT547" s="9"/>
    </row>
    <row r="548" spans="1:46" x14ac:dyDescent="0.2">
      <c r="A548" s="6" t="s">
        <v>262</v>
      </c>
      <c r="B548" s="7"/>
      <c r="C548" s="2">
        <v>0</v>
      </c>
      <c r="D548" s="2">
        <v>25</v>
      </c>
      <c r="E548" s="2">
        <v>0</v>
      </c>
      <c r="F548" s="2">
        <v>0</v>
      </c>
      <c r="G548" s="2">
        <v>0</v>
      </c>
      <c r="H548" s="2">
        <v>0</v>
      </c>
      <c r="I548" s="3">
        <v>3.4482758620689653</v>
      </c>
      <c r="J548" s="2">
        <v>0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v>0</v>
      </c>
      <c r="AC548" s="2">
        <v>0</v>
      </c>
      <c r="AD548" s="2">
        <v>0</v>
      </c>
      <c r="AE548" s="2">
        <v>0</v>
      </c>
      <c r="AF548" s="2">
        <v>0</v>
      </c>
      <c r="AG548" s="2">
        <v>0</v>
      </c>
      <c r="AH548" s="2">
        <v>0</v>
      </c>
      <c r="AI548" s="2">
        <v>0</v>
      </c>
      <c r="AJ548" s="2">
        <v>0</v>
      </c>
      <c r="AK548" s="2">
        <v>0</v>
      </c>
      <c r="AL548" s="8"/>
      <c r="AM548" s="2">
        <v>6</v>
      </c>
      <c r="AN548" s="3">
        <v>1.6949152542372881</v>
      </c>
      <c r="AO548" s="2">
        <v>0</v>
      </c>
      <c r="AP548" s="2">
        <v>0</v>
      </c>
      <c r="AQ548" s="8"/>
      <c r="AR548" s="3">
        <v>3.3898305084745761</v>
      </c>
      <c r="AS548" s="3">
        <v>3.7735849056603774</v>
      </c>
      <c r="AT548" s="9"/>
    </row>
    <row r="549" spans="1:46" x14ac:dyDescent="0.2">
      <c r="A549" s="6" t="s">
        <v>263</v>
      </c>
      <c r="B549" s="7"/>
      <c r="C549" s="3">
        <v>10.714285714285714</v>
      </c>
      <c r="D549" s="2">
        <v>0</v>
      </c>
      <c r="E549" s="2">
        <v>0</v>
      </c>
      <c r="F549" s="2">
        <v>0</v>
      </c>
      <c r="G549" s="2">
        <v>0</v>
      </c>
      <c r="H549" s="2">
        <v>0</v>
      </c>
      <c r="I549" s="3">
        <v>13.793103448275861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0</v>
      </c>
      <c r="P549" s="3">
        <v>33.333333333333329</v>
      </c>
      <c r="Q549" s="2">
        <v>0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v>0</v>
      </c>
      <c r="AC549" s="2">
        <v>0</v>
      </c>
      <c r="AD549" s="2">
        <v>0</v>
      </c>
      <c r="AE549" s="2">
        <v>0</v>
      </c>
      <c r="AF549" s="2">
        <v>0</v>
      </c>
      <c r="AG549" s="2">
        <v>0</v>
      </c>
      <c r="AH549" s="2">
        <v>0</v>
      </c>
      <c r="AI549" s="2">
        <v>0</v>
      </c>
      <c r="AJ549" s="2">
        <v>0</v>
      </c>
      <c r="AK549" s="2">
        <v>0</v>
      </c>
      <c r="AL549" s="8"/>
      <c r="AM549" s="2">
        <v>2</v>
      </c>
      <c r="AN549" s="3">
        <v>11.864406779661017</v>
      </c>
      <c r="AO549" s="2">
        <v>0</v>
      </c>
      <c r="AP549" s="2">
        <v>0</v>
      </c>
      <c r="AQ549" s="8"/>
      <c r="AR549" s="3">
        <v>6.7796610169491522</v>
      </c>
      <c r="AS549" s="3">
        <v>7.5471698113207548</v>
      </c>
      <c r="AT549" s="9"/>
    </row>
    <row r="550" spans="1:46" x14ac:dyDescent="0.2">
      <c r="A550" s="6" t="s">
        <v>264</v>
      </c>
      <c r="B550" s="7"/>
      <c r="C550" s="3">
        <v>10.714285714285714</v>
      </c>
      <c r="D550" s="3">
        <v>16.666666666666664</v>
      </c>
      <c r="E550" s="2">
        <v>0</v>
      </c>
      <c r="F550" s="2">
        <v>0</v>
      </c>
      <c r="G550" s="2">
        <v>0</v>
      </c>
      <c r="H550" s="2">
        <v>0</v>
      </c>
      <c r="I550" s="3">
        <v>17.241379310344829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  <c r="Z550" s="2">
        <v>0</v>
      </c>
      <c r="AA550" s="2">
        <v>0</v>
      </c>
      <c r="AB550" s="2">
        <v>0</v>
      </c>
      <c r="AC550" s="2">
        <v>0</v>
      </c>
      <c r="AD550" s="2">
        <v>0</v>
      </c>
      <c r="AE550" s="2">
        <v>0</v>
      </c>
      <c r="AF550" s="2">
        <v>0</v>
      </c>
      <c r="AG550" s="2">
        <v>0</v>
      </c>
      <c r="AH550" s="2">
        <v>0</v>
      </c>
      <c r="AI550" s="2">
        <v>0</v>
      </c>
      <c r="AJ550" s="2">
        <v>0</v>
      </c>
      <c r="AK550" s="2">
        <v>0</v>
      </c>
      <c r="AL550" s="8"/>
      <c r="AM550" s="2">
        <v>4</v>
      </c>
      <c r="AN550" s="3">
        <v>13.559322033898304</v>
      </c>
      <c r="AO550" s="2">
        <v>0</v>
      </c>
      <c r="AP550" s="2">
        <v>0</v>
      </c>
      <c r="AQ550" s="8"/>
      <c r="AR550" s="3">
        <v>8.4745762711864394</v>
      </c>
      <c r="AS550" s="3">
        <v>9.433962264150944</v>
      </c>
      <c r="AT550" s="9"/>
    </row>
    <row r="551" spans="1:46" x14ac:dyDescent="0.2">
      <c r="A551" s="6" t="s">
        <v>265</v>
      </c>
      <c r="B551" s="7"/>
      <c r="C551" s="2">
        <v>0</v>
      </c>
      <c r="D551" s="2">
        <v>0</v>
      </c>
      <c r="E551" s="2">
        <v>0</v>
      </c>
      <c r="F551" s="2">
        <v>0</v>
      </c>
      <c r="G551" s="2">
        <v>0</v>
      </c>
      <c r="H551" s="2">
        <v>0</v>
      </c>
      <c r="I551" s="3">
        <v>10.344827586206897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v>0</v>
      </c>
      <c r="V551" s="2">
        <v>100</v>
      </c>
      <c r="W551" s="2">
        <v>50</v>
      </c>
      <c r="X551" s="2">
        <v>0</v>
      </c>
      <c r="Y551" s="2">
        <v>0</v>
      </c>
      <c r="Z551" s="2">
        <v>0</v>
      </c>
      <c r="AA551" s="2">
        <v>0</v>
      </c>
      <c r="AB551" s="2">
        <v>0</v>
      </c>
      <c r="AC551" s="2">
        <v>0</v>
      </c>
      <c r="AD551" s="2">
        <v>0</v>
      </c>
      <c r="AE551" s="2">
        <v>0</v>
      </c>
      <c r="AF551" s="2">
        <v>0</v>
      </c>
      <c r="AG551" s="2">
        <v>0</v>
      </c>
      <c r="AH551" s="2">
        <v>0</v>
      </c>
      <c r="AI551" s="2">
        <v>0</v>
      </c>
      <c r="AJ551" s="2">
        <v>0</v>
      </c>
      <c r="AK551" s="2">
        <v>0</v>
      </c>
      <c r="AL551" s="8"/>
      <c r="AM551" s="2">
        <v>0</v>
      </c>
      <c r="AN551" s="3">
        <v>5.0847457627118651</v>
      </c>
      <c r="AO551" s="2">
        <v>100</v>
      </c>
      <c r="AP551" s="2">
        <v>50</v>
      </c>
      <c r="AQ551" s="8"/>
      <c r="AR551" s="3">
        <v>5.0847457627118651</v>
      </c>
      <c r="AS551" s="3">
        <v>3.7735849056603774</v>
      </c>
      <c r="AT551" s="9"/>
    </row>
    <row r="552" spans="1:46" x14ac:dyDescent="0.2">
      <c r="A552" s="6" t="s">
        <v>217</v>
      </c>
      <c r="B552" s="7"/>
      <c r="C552" s="3">
        <v>3.7142857142857144</v>
      </c>
      <c r="D552" s="3">
        <v>5.583333333333333</v>
      </c>
      <c r="E552" s="2">
        <v>0</v>
      </c>
      <c r="F552" s="2">
        <v>4</v>
      </c>
      <c r="G552" s="2">
        <v>2</v>
      </c>
      <c r="H552" s="2">
        <v>0</v>
      </c>
      <c r="I552" s="3">
        <v>6.4137931034482749</v>
      </c>
      <c r="J552" s="2">
        <v>0</v>
      </c>
      <c r="K552" s="2">
        <v>0</v>
      </c>
      <c r="L552" s="3">
        <v>1.333333333333333</v>
      </c>
      <c r="M552" s="2">
        <v>2</v>
      </c>
      <c r="N552" s="2">
        <v>0</v>
      </c>
      <c r="O552" s="2">
        <v>0</v>
      </c>
      <c r="P552" s="2">
        <v>4</v>
      </c>
      <c r="Q552" s="2">
        <v>4</v>
      </c>
      <c r="R552" s="2">
        <v>0</v>
      </c>
      <c r="S552" s="2">
        <v>0</v>
      </c>
      <c r="T552" s="2">
        <v>1</v>
      </c>
      <c r="U552" s="2">
        <v>5</v>
      </c>
      <c r="V552" s="2">
        <v>10</v>
      </c>
      <c r="W552" s="2">
        <v>7</v>
      </c>
      <c r="X552" s="2">
        <v>0</v>
      </c>
      <c r="Y552" s="2">
        <v>0</v>
      </c>
      <c r="Z552" s="2">
        <v>0</v>
      </c>
      <c r="AA552" s="2">
        <v>0</v>
      </c>
      <c r="AB552" s="2">
        <v>0</v>
      </c>
      <c r="AC552" s="2">
        <v>0</v>
      </c>
      <c r="AD552" s="2">
        <v>0</v>
      </c>
      <c r="AE552" s="2">
        <v>0</v>
      </c>
      <c r="AF552" s="2">
        <v>0</v>
      </c>
      <c r="AG552" s="2">
        <v>0</v>
      </c>
      <c r="AH552" s="2">
        <v>0</v>
      </c>
      <c r="AI552" s="2">
        <v>0</v>
      </c>
      <c r="AJ552" s="2">
        <v>0</v>
      </c>
      <c r="AK552" s="2">
        <v>0</v>
      </c>
      <c r="AL552" s="8"/>
      <c r="AM552" s="3">
        <v>3.08</v>
      </c>
      <c r="AN552" s="2">
        <v>5</v>
      </c>
      <c r="AO552" s="2">
        <v>10</v>
      </c>
      <c r="AP552" s="2">
        <v>7</v>
      </c>
      <c r="AQ552" s="8"/>
      <c r="AR552" s="3">
        <v>4.1355932203389827</v>
      </c>
      <c r="AS552" s="3">
        <v>4.3207547169811322</v>
      </c>
      <c r="AT552" s="9"/>
    </row>
    <row r="553" spans="1:46" x14ac:dyDescent="0.2">
      <c r="A553" s="10" t="s">
        <v>10</v>
      </c>
      <c r="B553" s="7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</row>
    <row r="554" spans="1:46" x14ac:dyDescent="0.2">
      <c r="A554" s="6" t="s">
        <v>207</v>
      </c>
      <c r="B554" s="7"/>
      <c r="C554" s="2">
        <v>70</v>
      </c>
      <c r="D554" s="2">
        <v>30</v>
      </c>
      <c r="E554" s="3">
        <v>26.666666666666668</v>
      </c>
      <c r="F554" s="3">
        <v>26.666666666666668</v>
      </c>
      <c r="G554" s="3">
        <v>36.666666666666664</v>
      </c>
      <c r="H554" s="3">
        <v>23.333333333333332</v>
      </c>
      <c r="I554" s="2">
        <v>20</v>
      </c>
      <c r="J554" s="2">
        <v>30</v>
      </c>
      <c r="K554" s="3">
        <v>26.666666666666668</v>
      </c>
      <c r="L554" s="3">
        <v>13.333333333333334</v>
      </c>
      <c r="M554" s="3">
        <v>3.225806451612903</v>
      </c>
      <c r="N554" s="3">
        <v>23.333333333333332</v>
      </c>
      <c r="O554" s="3">
        <v>23.333333333333332</v>
      </c>
      <c r="P554" s="2">
        <v>0</v>
      </c>
      <c r="Q554" s="3">
        <v>3.225806451612903</v>
      </c>
      <c r="R554" s="3">
        <v>33.333333333333329</v>
      </c>
      <c r="S554" s="2">
        <v>0</v>
      </c>
      <c r="T554" s="3">
        <v>6.4516129032258061</v>
      </c>
      <c r="U554" s="3">
        <v>26.666666666666668</v>
      </c>
      <c r="V554" s="2">
        <v>0</v>
      </c>
      <c r="W554" s="3">
        <v>6.666666666666667</v>
      </c>
      <c r="X554" s="2">
        <v>30</v>
      </c>
      <c r="Y554" s="3">
        <v>33.333333333333329</v>
      </c>
      <c r="Z554" s="2">
        <v>30</v>
      </c>
      <c r="AA554" s="3">
        <v>6.4516129032258061</v>
      </c>
      <c r="AB554" s="2">
        <v>0</v>
      </c>
      <c r="AC554" s="2">
        <v>20</v>
      </c>
      <c r="AD554" s="3">
        <v>23.333333333333332</v>
      </c>
      <c r="AE554" s="3">
        <v>23.333333333333332</v>
      </c>
      <c r="AF554" s="3">
        <v>32.258064516129032</v>
      </c>
      <c r="AG554" s="3">
        <v>32.258064516129032</v>
      </c>
      <c r="AH554" s="3">
        <v>6.4516129032258061</v>
      </c>
      <c r="AI554" s="3">
        <v>23.333333333333332</v>
      </c>
      <c r="AJ554" s="3">
        <v>23.333333333333332</v>
      </c>
      <c r="AK554" s="2">
        <v>30</v>
      </c>
      <c r="AL554" s="8"/>
      <c r="AM554" s="3">
        <v>13.934426229508196</v>
      </c>
      <c r="AN554" s="3">
        <v>27.790973871733964</v>
      </c>
      <c r="AO554" s="3">
        <v>20.994475138121548</v>
      </c>
      <c r="AP554" s="3">
        <v>16.279069767441861</v>
      </c>
      <c r="AQ554" s="9"/>
      <c r="AR554" s="3">
        <v>23.274161735700197</v>
      </c>
      <c r="AS554" s="3">
        <v>19.133574007220215</v>
      </c>
      <c r="AT554" s="9"/>
    </row>
    <row r="555" spans="1:46" x14ac:dyDescent="0.2">
      <c r="A555" s="6" t="s">
        <v>231</v>
      </c>
      <c r="B555" s="7"/>
      <c r="C555" s="2">
        <v>30</v>
      </c>
      <c r="D555" s="2">
        <v>70</v>
      </c>
      <c r="E555" s="3">
        <v>73.333333333333329</v>
      </c>
      <c r="F555" s="3">
        <v>73.333333333333329</v>
      </c>
      <c r="G555" s="3">
        <v>63.333333333333329</v>
      </c>
      <c r="H555" s="3">
        <v>76.666666666666671</v>
      </c>
      <c r="I555" s="2">
        <v>80</v>
      </c>
      <c r="J555" s="2">
        <v>70</v>
      </c>
      <c r="K555" s="3">
        <v>73.333333333333329</v>
      </c>
      <c r="L555" s="3">
        <v>86.666666666666671</v>
      </c>
      <c r="M555" s="3">
        <v>96.774193548387103</v>
      </c>
      <c r="N555" s="3">
        <v>76.666666666666671</v>
      </c>
      <c r="O555" s="3">
        <v>76.666666666666671</v>
      </c>
      <c r="P555" s="2">
        <v>100</v>
      </c>
      <c r="Q555" s="3">
        <v>96.774193548387103</v>
      </c>
      <c r="R555" s="3">
        <v>66.666666666666657</v>
      </c>
      <c r="S555" s="2">
        <v>100</v>
      </c>
      <c r="T555" s="3">
        <v>93.548387096774192</v>
      </c>
      <c r="U555" s="3">
        <v>73.333333333333329</v>
      </c>
      <c r="V555" s="2">
        <v>100</v>
      </c>
      <c r="W555" s="3">
        <v>93.333333333333329</v>
      </c>
      <c r="X555" s="2">
        <v>70</v>
      </c>
      <c r="Y555" s="3">
        <v>66.666666666666657</v>
      </c>
      <c r="Z555" s="2">
        <v>70</v>
      </c>
      <c r="AA555" s="3">
        <v>93.548387096774192</v>
      </c>
      <c r="AB555" s="2">
        <v>100</v>
      </c>
      <c r="AC555" s="2">
        <v>80</v>
      </c>
      <c r="AD555" s="3">
        <v>76.666666666666671</v>
      </c>
      <c r="AE555" s="3">
        <v>76.666666666666671</v>
      </c>
      <c r="AF555" s="3">
        <v>67.741935483870961</v>
      </c>
      <c r="AG555" s="3">
        <v>67.741935483870961</v>
      </c>
      <c r="AH555" s="3">
        <v>93.548387096774192</v>
      </c>
      <c r="AI555" s="3">
        <v>76.666666666666671</v>
      </c>
      <c r="AJ555" s="3">
        <v>76.666666666666671</v>
      </c>
      <c r="AK555" s="2">
        <v>70</v>
      </c>
      <c r="AL555" s="8"/>
      <c r="AM555" s="3">
        <v>86.065573770491795</v>
      </c>
      <c r="AN555" s="3">
        <v>72.209026128266032</v>
      </c>
      <c r="AO555" s="3">
        <v>79.005524861878456</v>
      </c>
      <c r="AP555" s="3">
        <v>83.720930232558146</v>
      </c>
      <c r="AQ555" s="9"/>
      <c r="AR555" s="3">
        <v>76.72583826429981</v>
      </c>
      <c r="AS555" s="3">
        <v>80.866425992779781</v>
      </c>
      <c r="AT555" s="9"/>
    </row>
    <row r="556" spans="1:46" x14ac:dyDescent="0.2">
      <c r="A556" s="10" t="s">
        <v>11</v>
      </c>
      <c r="B556" s="7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</row>
    <row r="557" spans="1:46" x14ac:dyDescent="0.2">
      <c r="A557" s="6" t="s">
        <v>207</v>
      </c>
      <c r="B557" s="7"/>
      <c r="C557" s="2">
        <v>100</v>
      </c>
      <c r="D557" s="3">
        <v>88.888888888888886</v>
      </c>
      <c r="E557" s="2">
        <v>100</v>
      </c>
      <c r="F557" s="2">
        <v>100</v>
      </c>
      <c r="G557" s="3">
        <v>81.818181818181827</v>
      </c>
      <c r="H557" s="2">
        <v>100</v>
      </c>
      <c r="I557" s="3">
        <v>83.333333333333343</v>
      </c>
      <c r="J557" s="2">
        <v>100</v>
      </c>
      <c r="K557" s="2">
        <v>100</v>
      </c>
      <c r="L557" s="2">
        <v>75</v>
      </c>
      <c r="M557" s="2">
        <v>100</v>
      </c>
      <c r="N557" s="2">
        <v>100</v>
      </c>
      <c r="O557" s="2">
        <v>100</v>
      </c>
      <c r="P557" s="2">
        <v>0</v>
      </c>
      <c r="Q557" s="2">
        <v>100</v>
      </c>
      <c r="R557" s="2">
        <v>100</v>
      </c>
      <c r="S557" s="2">
        <v>0</v>
      </c>
      <c r="T557" s="2">
        <v>50</v>
      </c>
      <c r="U557" s="3">
        <v>62.5</v>
      </c>
      <c r="V557" s="2">
        <v>0</v>
      </c>
      <c r="W557" s="2">
        <v>100</v>
      </c>
      <c r="X557" s="2">
        <v>100</v>
      </c>
      <c r="Y557" s="2">
        <v>100</v>
      </c>
      <c r="Z557" s="2">
        <v>100</v>
      </c>
      <c r="AA557" s="2">
        <v>50</v>
      </c>
      <c r="AB557" s="2">
        <v>0</v>
      </c>
      <c r="AC557" s="2">
        <v>100</v>
      </c>
      <c r="AD557" s="2">
        <v>100</v>
      </c>
      <c r="AE557" s="2">
        <v>100</v>
      </c>
      <c r="AF557" s="2">
        <v>100</v>
      </c>
      <c r="AG557" s="2">
        <v>100</v>
      </c>
      <c r="AH557" s="2">
        <v>100</v>
      </c>
      <c r="AI557" s="2">
        <v>100</v>
      </c>
      <c r="AJ557" s="2">
        <v>100</v>
      </c>
      <c r="AK557" s="2">
        <v>100</v>
      </c>
      <c r="AL557" s="8"/>
      <c r="AM557" s="3">
        <v>79.411764705882348</v>
      </c>
      <c r="AN557" s="3">
        <v>98.290598290598282</v>
      </c>
      <c r="AO557" s="2">
        <v>100</v>
      </c>
      <c r="AP557" s="3">
        <v>97.142857142857139</v>
      </c>
      <c r="AQ557" s="9"/>
      <c r="AR557" s="3">
        <v>94.915254237288138</v>
      </c>
      <c r="AS557" s="3">
        <v>96.226415094339629</v>
      </c>
      <c r="AT557" s="9"/>
    </row>
    <row r="558" spans="1:46" x14ac:dyDescent="0.2">
      <c r="A558" s="6" t="s">
        <v>231</v>
      </c>
      <c r="B558" s="7"/>
      <c r="C558" s="2">
        <v>0</v>
      </c>
      <c r="D558" s="3">
        <v>11.111111111111111</v>
      </c>
      <c r="E558" s="2">
        <v>0</v>
      </c>
      <c r="F558" s="2">
        <v>0</v>
      </c>
      <c r="G558" s="3">
        <v>18.181818181818183</v>
      </c>
      <c r="H558" s="2">
        <v>0</v>
      </c>
      <c r="I558" s="3">
        <v>16.666666666666664</v>
      </c>
      <c r="J558" s="2">
        <v>0</v>
      </c>
      <c r="K558" s="2">
        <v>0</v>
      </c>
      <c r="L558" s="2">
        <v>25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50</v>
      </c>
      <c r="U558" s="3">
        <v>37.5</v>
      </c>
      <c r="V558" s="2">
        <v>0</v>
      </c>
      <c r="W558" s="2">
        <v>0</v>
      </c>
      <c r="X558" s="2">
        <v>0</v>
      </c>
      <c r="Y558" s="2">
        <v>0</v>
      </c>
      <c r="Z558" s="2">
        <v>0</v>
      </c>
      <c r="AA558" s="2">
        <v>50</v>
      </c>
      <c r="AB558" s="2">
        <v>0</v>
      </c>
      <c r="AC558" s="2">
        <v>0</v>
      </c>
      <c r="AD558" s="2">
        <v>0</v>
      </c>
      <c r="AE558" s="2">
        <v>0</v>
      </c>
      <c r="AF558" s="2">
        <v>0</v>
      </c>
      <c r="AG558" s="2">
        <v>0</v>
      </c>
      <c r="AH558" s="2">
        <v>0</v>
      </c>
      <c r="AI558" s="2">
        <v>0</v>
      </c>
      <c r="AJ558" s="2">
        <v>0</v>
      </c>
      <c r="AK558" s="2">
        <v>0</v>
      </c>
      <c r="AL558" s="8"/>
      <c r="AM558" s="3">
        <v>20.588235294117645</v>
      </c>
      <c r="AN558" s="3">
        <v>1.7094017094017095</v>
      </c>
      <c r="AO558" s="2">
        <v>0</v>
      </c>
      <c r="AP558" s="3">
        <v>2.8571428571428572</v>
      </c>
      <c r="AQ558" s="9"/>
      <c r="AR558" s="3">
        <v>5.0847457627118651</v>
      </c>
      <c r="AS558" s="3">
        <v>3.7735849056603774</v>
      </c>
      <c r="AT558" s="9"/>
    </row>
    <row r="559" spans="1:46" x14ac:dyDescent="0.2">
      <c r="A559" s="10" t="s">
        <v>12</v>
      </c>
      <c r="B559" s="7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</row>
    <row r="560" spans="1:46" x14ac:dyDescent="0.2">
      <c r="A560" s="6" t="s">
        <v>207</v>
      </c>
      <c r="B560" s="7"/>
      <c r="C560" s="3">
        <v>90.476190476190482</v>
      </c>
      <c r="D560" s="3">
        <v>88.888888888888886</v>
      </c>
      <c r="E560" s="2">
        <v>100</v>
      </c>
      <c r="F560" s="2">
        <v>100</v>
      </c>
      <c r="G560" s="3">
        <v>90.909090909090907</v>
      </c>
      <c r="H560" s="2">
        <v>100</v>
      </c>
      <c r="I560" s="2">
        <v>100</v>
      </c>
      <c r="J560" s="2">
        <v>100</v>
      </c>
      <c r="K560" s="2">
        <v>100</v>
      </c>
      <c r="L560" s="2">
        <v>100</v>
      </c>
      <c r="M560" s="2">
        <v>100</v>
      </c>
      <c r="N560" s="2">
        <v>100</v>
      </c>
      <c r="O560" s="2">
        <v>100</v>
      </c>
      <c r="P560" s="2">
        <v>0</v>
      </c>
      <c r="Q560" s="2">
        <v>100</v>
      </c>
      <c r="R560" s="2">
        <v>100</v>
      </c>
      <c r="S560" s="2">
        <v>0</v>
      </c>
      <c r="T560" s="2">
        <v>100</v>
      </c>
      <c r="U560" s="2">
        <v>75</v>
      </c>
      <c r="V560" s="2">
        <v>0</v>
      </c>
      <c r="W560" s="2">
        <v>100</v>
      </c>
      <c r="X560" s="2">
        <v>100</v>
      </c>
      <c r="Y560" s="2">
        <v>100</v>
      </c>
      <c r="Z560" s="2">
        <v>100</v>
      </c>
      <c r="AA560" s="2">
        <v>100</v>
      </c>
      <c r="AB560" s="2">
        <v>0</v>
      </c>
      <c r="AC560" s="2">
        <v>100</v>
      </c>
      <c r="AD560" s="2">
        <v>100</v>
      </c>
      <c r="AE560" s="2">
        <v>100</v>
      </c>
      <c r="AF560" s="2">
        <v>80</v>
      </c>
      <c r="AG560" s="2">
        <v>70</v>
      </c>
      <c r="AH560" s="2">
        <v>100</v>
      </c>
      <c r="AI560" s="2">
        <v>100</v>
      </c>
      <c r="AJ560" s="2">
        <v>100</v>
      </c>
      <c r="AK560" s="3">
        <v>88.888888888888886</v>
      </c>
      <c r="AL560" s="9"/>
      <c r="AM560" s="3">
        <v>88.235294117647058</v>
      </c>
      <c r="AN560" s="3">
        <v>98.290598290598282</v>
      </c>
      <c r="AO560" s="3">
        <v>97.368421052631575</v>
      </c>
      <c r="AP560" s="3">
        <v>85.714285714285708</v>
      </c>
      <c r="AQ560" s="9"/>
      <c r="AR560" s="3">
        <v>96.610169491525426</v>
      </c>
      <c r="AS560" s="3">
        <v>92.452830188679243</v>
      </c>
      <c r="AT560" s="9"/>
    </row>
    <row r="561" spans="1:46" x14ac:dyDescent="0.2">
      <c r="A561" s="6" t="s">
        <v>231</v>
      </c>
      <c r="B561" s="7"/>
      <c r="C561" s="3">
        <v>9.5238095238095237</v>
      </c>
      <c r="D561" s="3">
        <v>11.111111111111111</v>
      </c>
      <c r="E561" s="2">
        <v>0</v>
      </c>
      <c r="F561" s="2">
        <v>0</v>
      </c>
      <c r="G561" s="3">
        <v>9.0909090909090917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25</v>
      </c>
      <c r="V561" s="2">
        <v>0</v>
      </c>
      <c r="W561" s="2">
        <v>0</v>
      </c>
      <c r="X561" s="2">
        <v>0</v>
      </c>
      <c r="Y561" s="2">
        <v>0</v>
      </c>
      <c r="Z561" s="2">
        <v>0</v>
      </c>
      <c r="AA561" s="2">
        <v>0</v>
      </c>
      <c r="AB561" s="2">
        <v>0</v>
      </c>
      <c r="AC561" s="2">
        <v>0</v>
      </c>
      <c r="AD561" s="2">
        <v>0</v>
      </c>
      <c r="AE561" s="2">
        <v>0</v>
      </c>
      <c r="AF561" s="2">
        <v>20</v>
      </c>
      <c r="AG561" s="2">
        <v>30</v>
      </c>
      <c r="AH561" s="2">
        <v>0</v>
      </c>
      <c r="AI561" s="2">
        <v>0</v>
      </c>
      <c r="AJ561" s="2">
        <v>0</v>
      </c>
      <c r="AK561" s="3">
        <v>11.111111111111111</v>
      </c>
      <c r="AL561" s="9"/>
      <c r="AM561" s="3">
        <v>11.76470588235294</v>
      </c>
      <c r="AN561" s="3">
        <v>1.7094017094017095</v>
      </c>
      <c r="AO561" s="3">
        <v>2.6315789473684208</v>
      </c>
      <c r="AP561" s="3">
        <v>14.285714285714285</v>
      </c>
      <c r="AQ561" s="9"/>
      <c r="AR561" s="3">
        <v>3.3898305084745761</v>
      </c>
      <c r="AS561" s="3">
        <v>7.5471698113207548</v>
      </c>
      <c r="AT561" s="9"/>
    </row>
    <row r="562" spans="1:46" x14ac:dyDescent="0.2">
      <c r="A562" s="10" t="s">
        <v>13</v>
      </c>
      <c r="B562" s="7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</row>
    <row r="563" spans="1:46" x14ac:dyDescent="0.2">
      <c r="A563" s="6" t="s">
        <v>207</v>
      </c>
      <c r="B563" s="7"/>
      <c r="C563" s="3">
        <v>61.904761904761905</v>
      </c>
      <c r="D563" s="3">
        <v>66.666666666666657</v>
      </c>
      <c r="E563" s="2">
        <v>100</v>
      </c>
      <c r="F563" s="3">
        <v>87.5</v>
      </c>
      <c r="G563" s="3">
        <v>54.54545454545454</v>
      </c>
      <c r="H563" s="2">
        <v>100</v>
      </c>
      <c r="I563" s="3">
        <v>16.666666666666664</v>
      </c>
      <c r="J563" s="2">
        <v>100</v>
      </c>
      <c r="K563" s="2">
        <v>100</v>
      </c>
      <c r="L563" s="2">
        <v>75</v>
      </c>
      <c r="M563" s="2">
        <v>100</v>
      </c>
      <c r="N563" s="2">
        <v>100</v>
      </c>
      <c r="O563" s="2">
        <v>100</v>
      </c>
      <c r="P563" s="2">
        <v>0</v>
      </c>
      <c r="Q563" s="2">
        <v>100</v>
      </c>
      <c r="R563" s="2">
        <v>100</v>
      </c>
      <c r="S563" s="2">
        <v>0</v>
      </c>
      <c r="T563" s="2">
        <v>100</v>
      </c>
      <c r="U563" s="3">
        <v>62.5</v>
      </c>
      <c r="V563" s="2">
        <v>0</v>
      </c>
      <c r="W563" s="2">
        <v>100</v>
      </c>
      <c r="X563" s="2">
        <v>100</v>
      </c>
      <c r="Y563" s="2">
        <v>100</v>
      </c>
      <c r="Z563" s="2">
        <v>100</v>
      </c>
      <c r="AA563" s="2">
        <v>100</v>
      </c>
      <c r="AB563" s="2">
        <v>0</v>
      </c>
      <c r="AC563" s="2">
        <v>100</v>
      </c>
      <c r="AD563" s="2">
        <v>100</v>
      </c>
      <c r="AE563" s="2">
        <v>100</v>
      </c>
      <c r="AF563" s="2">
        <v>40</v>
      </c>
      <c r="AG563" s="2">
        <v>40</v>
      </c>
      <c r="AH563" s="2">
        <v>100</v>
      </c>
      <c r="AI563" s="2">
        <v>100</v>
      </c>
      <c r="AJ563" s="2">
        <v>100</v>
      </c>
      <c r="AK563" s="3">
        <v>33.333333333333329</v>
      </c>
      <c r="AL563" s="9"/>
      <c r="AM563" s="3">
        <v>64.705882352941174</v>
      </c>
      <c r="AN563" s="3">
        <v>88.034188034188034</v>
      </c>
      <c r="AO563" s="3">
        <v>84.210526315789465</v>
      </c>
      <c r="AP563" s="3">
        <v>65.714285714285708</v>
      </c>
      <c r="AQ563" s="9"/>
      <c r="AR563" s="3">
        <v>81.355932203389841</v>
      </c>
      <c r="AS563" s="3">
        <v>79.245283018867923</v>
      </c>
      <c r="AT563" s="9"/>
    </row>
    <row r="564" spans="1:46" x14ac:dyDescent="0.2">
      <c r="A564" s="6" t="s">
        <v>231</v>
      </c>
      <c r="B564" s="7"/>
      <c r="C564" s="3">
        <v>38.095238095238095</v>
      </c>
      <c r="D564" s="3">
        <v>33.333333333333329</v>
      </c>
      <c r="E564" s="2">
        <v>0</v>
      </c>
      <c r="F564" s="3">
        <v>12.5</v>
      </c>
      <c r="G564" s="3">
        <v>45.454545454545453</v>
      </c>
      <c r="H564" s="2">
        <v>0</v>
      </c>
      <c r="I564" s="3">
        <v>83.333333333333343</v>
      </c>
      <c r="J564" s="2">
        <v>0</v>
      </c>
      <c r="K564" s="2">
        <v>0</v>
      </c>
      <c r="L564" s="2">
        <v>25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3">
        <v>37.5</v>
      </c>
      <c r="V564" s="2">
        <v>0</v>
      </c>
      <c r="W564" s="2">
        <v>0</v>
      </c>
      <c r="X564" s="2">
        <v>0</v>
      </c>
      <c r="Y564" s="2">
        <v>0</v>
      </c>
      <c r="Z564" s="2">
        <v>0</v>
      </c>
      <c r="AA564" s="2">
        <v>0</v>
      </c>
      <c r="AB564" s="2">
        <v>0</v>
      </c>
      <c r="AC564" s="2">
        <v>0</v>
      </c>
      <c r="AD564" s="2">
        <v>0</v>
      </c>
      <c r="AE564" s="2">
        <v>0</v>
      </c>
      <c r="AF564" s="2">
        <v>60</v>
      </c>
      <c r="AG564" s="2">
        <v>60</v>
      </c>
      <c r="AH564" s="2">
        <v>0</v>
      </c>
      <c r="AI564" s="2">
        <v>0</v>
      </c>
      <c r="AJ564" s="2">
        <v>0</v>
      </c>
      <c r="AK564" s="3">
        <v>66.666666666666657</v>
      </c>
      <c r="AL564" s="9"/>
      <c r="AM564" s="3">
        <v>35.294117647058826</v>
      </c>
      <c r="AN564" s="3">
        <v>11.965811965811966</v>
      </c>
      <c r="AO564" s="3">
        <v>15.789473684210526</v>
      </c>
      <c r="AP564" s="3">
        <v>34.285714285714285</v>
      </c>
      <c r="AQ564" s="9"/>
      <c r="AR564" s="3">
        <v>18.64406779661017</v>
      </c>
      <c r="AS564" s="3">
        <v>20.754716981132077</v>
      </c>
      <c r="AT564" s="9"/>
    </row>
    <row r="565" spans="1:46" x14ac:dyDescent="0.2">
      <c r="A565" s="10" t="s">
        <v>14</v>
      </c>
      <c r="B565" s="7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</row>
    <row r="566" spans="1:46" x14ac:dyDescent="0.2">
      <c r="A566" s="6" t="s">
        <v>207</v>
      </c>
      <c r="B566" s="7"/>
      <c r="C566" s="3">
        <v>38.095238095238095</v>
      </c>
      <c r="D566" s="3">
        <v>55.555555555555557</v>
      </c>
      <c r="E566" s="3">
        <v>87.5</v>
      </c>
      <c r="F566" s="3">
        <v>12.5</v>
      </c>
      <c r="G566" s="3">
        <v>27.27272727272727</v>
      </c>
      <c r="H566" s="2">
        <v>100</v>
      </c>
      <c r="I566" s="3">
        <v>66.666666666666657</v>
      </c>
      <c r="J566" s="3">
        <v>77.777777777777786</v>
      </c>
      <c r="K566" s="2">
        <v>100</v>
      </c>
      <c r="L566" s="2">
        <v>100</v>
      </c>
      <c r="M566" s="2">
        <v>100</v>
      </c>
      <c r="N566" s="2">
        <v>100</v>
      </c>
      <c r="O566" s="3">
        <v>85.714285714285708</v>
      </c>
      <c r="P566" s="2">
        <v>0</v>
      </c>
      <c r="Q566" s="2">
        <v>0</v>
      </c>
      <c r="R566" s="2">
        <v>100</v>
      </c>
      <c r="S566" s="2">
        <v>0</v>
      </c>
      <c r="T566" s="2">
        <v>100</v>
      </c>
      <c r="U566" s="3">
        <v>37.5</v>
      </c>
      <c r="V566" s="2">
        <v>0</v>
      </c>
      <c r="W566" s="2">
        <v>100</v>
      </c>
      <c r="X566" s="2">
        <v>100</v>
      </c>
      <c r="Y566" s="2">
        <v>100</v>
      </c>
      <c r="Z566" s="3">
        <v>66.666666666666657</v>
      </c>
      <c r="AA566" s="2">
        <v>0</v>
      </c>
      <c r="AB566" s="2">
        <v>0</v>
      </c>
      <c r="AC566" s="2">
        <v>100</v>
      </c>
      <c r="AD566" s="2">
        <v>100</v>
      </c>
      <c r="AE566" s="3">
        <v>85.714285714285708</v>
      </c>
      <c r="AF566" s="2">
        <v>60</v>
      </c>
      <c r="AG566" s="2">
        <v>80</v>
      </c>
      <c r="AH566" s="2">
        <v>50</v>
      </c>
      <c r="AI566" s="2">
        <v>100</v>
      </c>
      <c r="AJ566" s="3">
        <v>42.857142857142854</v>
      </c>
      <c r="AK566" s="3">
        <v>77.777777777777786</v>
      </c>
      <c r="AL566" s="9"/>
      <c r="AM566" s="3">
        <v>47.058823529411761</v>
      </c>
      <c r="AN566" s="3">
        <v>76.923076923076934</v>
      </c>
      <c r="AO566" s="3">
        <v>84.210526315789465</v>
      </c>
      <c r="AP566" s="3">
        <v>65.714285714285708</v>
      </c>
      <c r="AQ566" s="9"/>
      <c r="AR566" s="3">
        <v>68.644067796610159</v>
      </c>
      <c r="AS566" s="3">
        <v>75.471698113207552</v>
      </c>
      <c r="AT566" s="9"/>
    </row>
    <row r="567" spans="1:46" x14ac:dyDescent="0.2">
      <c r="A567" s="6" t="s">
        <v>231</v>
      </c>
      <c r="B567" s="7"/>
      <c r="C567" s="3">
        <v>61.904761904761905</v>
      </c>
      <c r="D567" s="3">
        <v>44.444444444444443</v>
      </c>
      <c r="E567" s="3">
        <v>12.5</v>
      </c>
      <c r="F567" s="3">
        <v>87.5</v>
      </c>
      <c r="G567" s="3">
        <v>72.727272727272734</v>
      </c>
      <c r="H567" s="2">
        <v>0</v>
      </c>
      <c r="I567" s="3">
        <v>33.333333333333329</v>
      </c>
      <c r="J567" s="3">
        <v>22.222222222222221</v>
      </c>
      <c r="K567" s="2">
        <v>0</v>
      </c>
      <c r="L567" s="2">
        <v>0</v>
      </c>
      <c r="M567" s="2">
        <v>0</v>
      </c>
      <c r="N567" s="2">
        <v>0</v>
      </c>
      <c r="O567" s="3">
        <v>14.285714285714285</v>
      </c>
      <c r="P567" s="2">
        <v>0</v>
      </c>
      <c r="Q567" s="2">
        <v>100</v>
      </c>
      <c r="R567" s="2">
        <v>0</v>
      </c>
      <c r="S567" s="2">
        <v>0</v>
      </c>
      <c r="T567" s="2">
        <v>0</v>
      </c>
      <c r="U567" s="3">
        <v>62.5</v>
      </c>
      <c r="V567" s="2">
        <v>0</v>
      </c>
      <c r="W567" s="2">
        <v>0</v>
      </c>
      <c r="X567" s="2">
        <v>0</v>
      </c>
      <c r="Y567" s="2">
        <v>0</v>
      </c>
      <c r="Z567" s="3">
        <v>33.333333333333329</v>
      </c>
      <c r="AA567" s="2">
        <v>100</v>
      </c>
      <c r="AB567" s="2">
        <v>0</v>
      </c>
      <c r="AC567" s="2">
        <v>0</v>
      </c>
      <c r="AD567" s="2">
        <v>0</v>
      </c>
      <c r="AE567" s="3">
        <v>14.285714285714285</v>
      </c>
      <c r="AF567" s="2">
        <v>40</v>
      </c>
      <c r="AG567" s="2">
        <v>20</v>
      </c>
      <c r="AH567" s="2">
        <v>50</v>
      </c>
      <c r="AI567" s="2">
        <v>0</v>
      </c>
      <c r="AJ567" s="3">
        <v>57.142857142857139</v>
      </c>
      <c r="AK567" s="3">
        <v>22.222222222222221</v>
      </c>
      <c r="AL567" s="9"/>
      <c r="AM567" s="3">
        <v>52.941176470588239</v>
      </c>
      <c r="AN567" s="3">
        <v>23.076923076923077</v>
      </c>
      <c r="AO567" s="3">
        <v>15.789473684210526</v>
      </c>
      <c r="AP567" s="3">
        <v>34.285714285714285</v>
      </c>
      <c r="AQ567" s="9"/>
      <c r="AR567" s="3">
        <v>31.35593220338983</v>
      </c>
      <c r="AS567" s="3">
        <v>24.528301886792452</v>
      </c>
      <c r="AT567" s="9"/>
    </row>
    <row r="568" spans="1:46" x14ac:dyDescent="0.2">
      <c r="A568" s="10" t="s">
        <v>15</v>
      </c>
      <c r="B568" s="7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</row>
    <row r="569" spans="1:46" x14ac:dyDescent="0.2">
      <c r="A569" s="6" t="s">
        <v>207</v>
      </c>
      <c r="B569" s="7"/>
      <c r="C569" s="3">
        <v>76.19047619047619</v>
      </c>
      <c r="D569" s="3">
        <v>66.666666666666657</v>
      </c>
      <c r="E569" s="2">
        <v>75</v>
      </c>
      <c r="F569" s="3">
        <v>12.5</v>
      </c>
      <c r="G569" s="3">
        <v>54.54545454545454</v>
      </c>
      <c r="H569" s="3">
        <v>85.714285714285708</v>
      </c>
      <c r="I569" s="2">
        <v>0</v>
      </c>
      <c r="J569" s="3">
        <v>66.666666666666657</v>
      </c>
      <c r="K569" s="3">
        <v>62.5</v>
      </c>
      <c r="L569" s="2">
        <v>0</v>
      </c>
      <c r="M569" s="2">
        <v>0</v>
      </c>
      <c r="N569" s="2">
        <v>100</v>
      </c>
      <c r="O569" s="3">
        <v>71.428571428571431</v>
      </c>
      <c r="P569" s="2">
        <v>0</v>
      </c>
      <c r="Q569" s="2">
        <v>100</v>
      </c>
      <c r="R569" s="2">
        <v>70</v>
      </c>
      <c r="S569" s="2">
        <v>0</v>
      </c>
      <c r="T569" s="2">
        <v>100</v>
      </c>
      <c r="U569" s="3">
        <v>12.5</v>
      </c>
      <c r="V569" s="2">
        <v>0</v>
      </c>
      <c r="W569" s="2">
        <v>100</v>
      </c>
      <c r="X569" s="3">
        <v>88.888888888888886</v>
      </c>
      <c r="Y569" s="2">
        <v>80</v>
      </c>
      <c r="Z569" s="3">
        <v>55.555555555555557</v>
      </c>
      <c r="AA569" s="2">
        <v>50</v>
      </c>
      <c r="AB569" s="2">
        <v>0</v>
      </c>
      <c r="AC569" s="2">
        <v>50</v>
      </c>
      <c r="AD569" s="3">
        <v>85.714285714285708</v>
      </c>
      <c r="AE569" s="3">
        <v>57.142857142857139</v>
      </c>
      <c r="AF569" s="2">
        <v>40</v>
      </c>
      <c r="AG569" s="2">
        <v>10</v>
      </c>
      <c r="AH569" s="2">
        <v>100</v>
      </c>
      <c r="AI569" s="3">
        <v>57.142857142857139</v>
      </c>
      <c r="AJ569" s="3">
        <v>28.571428571428569</v>
      </c>
      <c r="AK569" s="2">
        <v>0</v>
      </c>
      <c r="AL569" s="8"/>
      <c r="AM569" s="3">
        <v>41.17647058823529</v>
      </c>
      <c r="AN569" s="3">
        <v>67.521367521367523</v>
      </c>
      <c r="AO569" s="3">
        <v>44.736842105263158</v>
      </c>
      <c r="AP569" s="3">
        <v>42.857142857142854</v>
      </c>
      <c r="AQ569" s="9"/>
      <c r="AR569" s="3">
        <v>56.779661016949156</v>
      </c>
      <c r="AS569" s="3">
        <v>54.716981132075468</v>
      </c>
      <c r="AT569" s="9"/>
    </row>
    <row r="570" spans="1:46" x14ac:dyDescent="0.2">
      <c r="A570" s="6" t="s">
        <v>231</v>
      </c>
      <c r="B570" s="7"/>
      <c r="C570" s="3">
        <v>23.809523809523807</v>
      </c>
      <c r="D570" s="3">
        <v>33.333333333333329</v>
      </c>
      <c r="E570" s="2">
        <v>25</v>
      </c>
      <c r="F570" s="3">
        <v>87.5</v>
      </c>
      <c r="G570" s="3">
        <v>45.454545454545453</v>
      </c>
      <c r="H570" s="3">
        <v>14.285714285714285</v>
      </c>
      <c r="I570" s="2">
        <v>100</v>
      </c>
      <c r="J570" s="3">
        <v>33.333333333333329</v>
      </c>
      <c r="K570" s="3">
        <v>37.5</v>
      </c>
      <c r="L570" s="2">
        <v>100</v>
      </c>
      <c r="M570" s="2">
        <v>100</v>
      </c>
      <c r="N570" s="2">
        <v>0</v>
      </c>
      <c r="O570" s="3">
        <v>28.571428571428569</v>
      </c>
      <c r="P570" s="2">
        <v>0</v>
      </c>
      <c r="Q570" s="2">
        <v>0</v>
      </c>
      <c r="R570" s="2">
        <v>30</v>
      </c>
      <c r="S570" s="2">
        <v>0</v>
      </c>
      <c r="T570" s="2">
        <v>0</v>
      </c>
      <c r="U570" s="3">
        <v>87.5</v>
      </c>
      <c r="V570" s="2">
        <v>0</v>
      </c>
      <c r="W570" s="2">
        <v>0</v>
      </c>
      <c r="X570" s="3">
        <v>11.111111111111111</v>
      </c>
      <c r="Y570" s="2">
        <v>20</v>
      </c>
      <c r="Z570" s="3">
        <v>44.444444444444443</v>
      </c>
      <c r="AA570" s="2">
        <v>50</v>
      </c>
      <c r="AB570" s="2">
        <v>0</v>
      </c>
      <c r="AC570" s="2">
        <v>50</v>
      </c>
      <c r="AD570" s="3">
        <v>14.285714285714285</v>
      </c>
      <c r="AE570" s="3">
        <v>42.857142857142854</v>
      </c>
      <c r="AF570" s="2">
        <v>60</v>
      </c>
      <c r="AG570" s="2">
        <v>90</v>
      </c>
      <c r="AH570" s="2">
        <v>0</v>
      </c>
      <c r="AI570" s="3">
        <v>42.857142857142854</v>
      </c>
      <c r="AJ570" s="3">
        <v>71.428571428571431</v>
      </c>
      <c r="AK570" s="2">
        <v>100</v>
      </c>
      <c r="AL570" s="8"/>
      <c r="AM570" s="3">
        <v>58.82352941176471</v>
      </c>
      <c r="AN570" s="3">
        <v>32.478632478632477</v>
      </c>
      <c r="AO570" s="3">
        <v>55.26315789473685</v>
      </c>
      <c r="AP570" s="3">
        <v>57.142857142857139</v>
      </c>
      <c r="AQ570" s="9"/>
      <c r="AR570" s="3">
        <v>43.220338983050851</v>
      </c>
      <c r="AS570" s="3">
        <v>45.283018867924532</v>
      </c>
      <c r="AT570" s="9"/>
    </row>
    <row r="571" spans="1:46" x14ac:dyDescent="0.2">
      <c r="A571" s="10" t="s">
        <v>16</v>
      </c>
      <c r="B571" s="7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</row>
    <row r="572" spans="1:46" x14ac:dyDescent="0.2">
      <c r="A572" s="6" t="s">
        <v>207</v>
      </c>
      <c r="B572" s="7"/>
      <c r="C572" s="3">
        <v>14.285714285714285</v>
      </c>
      <c r="D572" s="3">
        <v>22.222222222222221</v>
      </c>
      <c r="E572" s="2">
        <v>75</v>
      </c>
      <c r="F572" s="2">
        <v>0</v>
      </c>
      <c r="G572" s="3">
        <v>9.0909090909090917</v>
      </c>
      <c r="H572" s="3">
        <v>85.714285714285708</v>
      </c>
      <c r="I572" s="2">
        <v>50</v>
      </c>
      <c r="J572" s="3">
        <v>55.555555555555557</v>
      </c>
      <c r="K572" s="3">
        <v>62.5</v>
      </c>
      <c r="L572" s="2">
        <v>0</v>
      </c>
      <c r="M572" s="2">
        <v>0</v>
      </c>
      <c r="N572" s="2">
        <v>100</v>
      </c>
      <c r="O572" s="3">
        <v>71.428571428571431</v>
      </c>
      <c r="P572" s="2">
        <v>0</v>
      </c>
      <c r="Q572" s="2">
        <v>0</v>
      </c>
      <c r="R572" s="2">
        <v>70</v>
      </c>
      <c r="S572" s="2">
        <v>0</v>
      </c>
      <c r="T572" s="2">
        <v>0</v>
      </c>
      <c r="U572" s="2">
        <v>0</v>
      </c>
      <c r="V572" s="2">
        <v>0</v>
      </c>
      <c r="W572" s="2">
        <v>50</v>
      </c>
      <c r="X572" s="3">
        <v>88.888888888888886</v>
      </c>
      <c r="Y572" s="2">
        <v>70</v>
      </c>
      <c r="Z572" s="3">
        <v>55.555555555555557</v>
      </c>
      <c r="AA572" s="2">
        <v>0</v>
      </c>
      <c r="AB572" s="2">
        <v>0</v>
      </c>
      <c r="AC572" s="2">
        <v>50</v>
      </c>
      <c r="AD572" s="3">
        <v>85.714285714285708</v>
      </c>
      <c r="AE572" s="3">
        <v>57.142857142857139</v>
      </c>
      <c r="AF572" s="2">
        <v>10</v>
      </c>
      <c r="AG572" s="2">
        <v>0</v>
      </c>
      <c r="AH572" s="2">
        <v>50</v>
      </c>
      <c r="AI572" s="3">
        <v>57.142857142857139</v>
      </c>
      <c r="AJ572" s="3">
        <v>28.571428571428569</v>
      </c>
      <c r="AK572" s="2">
        <v>0</v>
      </c>
      <c r="AL572" s="8"/>
      <c r="AM572" s="3">
        <v>8.8235294117647065</v>
      </c>
      <c r="AN572" s="3">
        <v>54.700854700854705</v>
      </c>
      <c r="AO572" s="3">
        <v>44.736842105263158</v>
      </c>
      <c r="AP572" s="3">
        <v>22.857142857142858</v>
      </c>
      <c r="AQ572" s="9"/>
      <c r="AR572" s="3">
        <v>41.525423728813557</v>
      </c>
      <c r="AS572" s="3">
        <v>40.566037735849058</v>
      </c>
      <c r="AT572" s="9"/>
    </row>
    <row r="573" spans="1:46" x14ac:dyDescent="0.2">
      <c r="A573" s="6" t="s">
        <v>231</v>
      </c>
      <c r="B573" s="7"/>
      <c r="C573" s="3">
        <v>85.714285714285708</v>
      </c>
      <c r="D573" s="3">
        <v>77.777777777777786</v>
      </c>
      <c r="E573" s="2">
        <v>25</v>
      </c>
      <c r="F573" s="2">
        <v>100</v>
      </c>
      <c r="G573" s="3">
        <v>90.909090909090907</v>
      </c>
      <c r="H573" s="3">
        <v>14.285714285714285</v>
      </c>
      <c r="I573" s="2">
        <v>50</v>
      </c>
      <c r="J573" s="3">
        <v>44.444444444444443</v>
      </c>
      <c r="K573" s="3">
        <v>37.5</v>
      </c>
      <c r="L573" s="2">
        <v>100</v>
      </c>
      <c r="M573" s="2">
        <v>100</v>
      </c>
      <c r="N573" s="2">
        <v>0</v>
      </c>
      <c r="O573" s="3">
        <v>28.571428571428569</v>
      </c>
      <c r="P573" s="2">
        <v>0</v>
      </c>
      <c r="Q573" s="2">
        <v>100</v>
      </c>
      <c r="R573" s="2">
        <v>30</v>
      </c>
      <c r="S573" s="2">
        <v>0</v>
      </c>
      <c r="T573" s="2">
        <v>100</v>
      </c>
      <c r="U573" s="2">
        <v>100</v>
      </c>
      <c r="V573" s="2">
        <v>0</v>
      </c>
      <c r="W573" s="2">
        <v>50</v>
      </c>
      <c r="X573" s="3">
        <v>11.111111111111111</v>
      </c>
      <c r="Y573" s="2">
        <v>30</v>
      </c>
      <c r="Z573" s="3">
        <v>44.444444444444443</v>
      </c>
      <c r="AA573" s="2">
        <v>100</v>
      </c>
      <c r="AB573" s="2">
        <v>0</v>
      </c>
      <c r="AC573" s="2">
        <v>50</v>
      </c>
      <c r="AD573" s="3">
        <v>14.285714285714285</v>
      </c>
      <c r="AE573" s="3">
        <v>42.857142857142854</v>
      </c>
      <c r="AF573" s="2">
        <v>90</v>
      </c>
      <c r="AG573" s="2">
        <v>100</v>
      </c>
      <c r="AH573" s="2">
        <v>50</v>
      </c>
      <c r="AI573" s="3">
        <v>42.857142857142854</v>
      </c>
      <c r="AJ573" s="3">
        <v>71.428571428571431</v>
      </c>
      <c r="AK573" s="2">
        <v>100</v>
      </c>
      <c r="AL573" s="8"/>
      <c r="AM573" s="3">
        <v>91.17647058823529</v>
      </c>
      <c r="AN573" s="3">
        <v>45.299145299145302</v>
      </c>
      <c r="AO573" s="3">
        <v>55.26315789473685</v>
      </c>
      <c r="AP573" s="3">
        <v>77.142857142857153</v>
      </c>
      <c r="AQ573" s="9"/>
      <c r="AR573" s="3">
        <v>58.474576271186443</v>
      </c>
      <c r="AS573" s="3">
        <v>59.433962264150942</v>
      </c>
      <c r="AT573" s="9"/>
    </row>
    <row r="574" spans="1:46" x14ac:dyDescent="0.2">
      <c r="A574" s="10" t="s">
        <v>17</v>
      </c>
      <c r="B574" s="7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</row>
    <row r="575" spans="1:46" x14ac:dyDescent="0.2">
      <c r="A575" s="6" t="s">
        <v>207</v>
      </c>
      <c r="B575" s="7"/>
      <c r="C575" s="2">
        <v>0</v>
      </c>
      <c r="D575" s="3">
        <v>11.111111111111111</v>
      </c>
      <c r="E575" s="2">
        <v>75</v>
      </c>
      <c r="F575" s="2">
        <v>0</v>
      </c>
      <c r="G575" s="2">
        <v>0</v>
      </c>
      <c r="H575" s="3">
        <v>85.714285714285708</v>
      </c>
      <c r="I575" s="2">
        <v>0</v>
      </c>
      <c r="J575" s="3">
        <v>55.555555555555557</v>
      </c>
      <c r="K575" s="3">
        <v>62.5</v>
      </c>
      <c r="L575" s="2">
        <v>0</v>
      </c>
      <c r="M575" s="2">
        <v>0</v>
      </c>
      <c r="N575" s="2">
        <v>100</v>
      </c>
      <c r="O575" s="3">
        <v>71.428571428571431</v>
      </c>
      <c r="P575" s="2">
        <v>0</v>
      </c>
      <c r="Q575" s="2">
        <v>0</v>
      </c>
      <c r="R575" s="2">
        <v>70</v>
      </c>
      <c r="S575" s="2">
        <v>0</v>
      </c>
      <c r="T575" s="2">
        <v>0</v>
      </c>
      <c r="U575" s="2">
        <v>0</v>
      </c>
      <c r="V575" s="2">
        <v>0</v>
      </c>
      <c r="W575" s="2">
        <v>50</v>
      </c>
      <c r="X575" s="3">
        <v>77.777777777777786</v>
      </c>
      <c r="Y575" s="2">
        <v>70</v>
      </c>
      <c r="Z575" s="3">
        <v>55.555555555555557</v>
      </c>
      <c r="AA575" s="2">
        <v>0</v>
      </c>
      <c r="AB575" s="2">
        <v>0</v>
      </c>
      <c r="AC575" s="2">
        <v>50</v>
      </c>
      <c r="AD575" s="3">
        <v>85.714285714285708</v>
      </c>
      <c r="AE575" s="3">
        <v>57.142857142857139</v>
      </c>
      <c r="AF575" s="2">
        <v>10</v>
      </c>
      <c r="AG575" s="2">
        <v>0</v>
      </c>
      <c r="AH575" s="2">
        <v>50</v>
      </c>
      <c r="AI575" s="3">
        <v>57.142857142857139</v>
      </c>
      <c r="AJ575" s="3">
        <v>28.571428571428569</v>
      </c>
      <c r="AK575" s="2">
        <v>0</v>
      </c>
      <c r="AL575" s="8"/>
      <c r="AM575" s="3">
        <v>2.9411764705882351</v>
      </c>
      <c r="AN575" s="3">
        <v>49.572649572649574</v>
      </c>
      <c r="AO575" s="3">
        <v>42.105263157894733</v>
      </c>
      <c r="AP575" s="3">
        <v>22.857142857142858</v>
      </c>
      <c r="AQ575" s="9"/>
      <c r="AR575" s="3">
        <v>37.288135593220339</v>
      </c>
      <c r="AS575" s="3">
        <v>36.79245283018868</v>
      </c>
      <c r="AT575" s="9"/>
    </row>
    <row r="576" spans="1:46" x14ac:dyDescent="0.2">
      <c r="A576" s="6" t="s">
        <v>231</v>
      </c>
      <c r="B576" s="7"/>
      <c r="C576" s="2">
        <v>100</v>
      </c>
      <c r="D576" s="3">
        <v>88.888888888888886</v>
      </c>
      <c r="E576" s="2">
        <v>25</v>
      </c>
      <c r="F576" s="2">
        <v>100</v>
      </c>
      <c r="G576" s="2">
        <v>100</v>
      </c>
      <c r="H576" s="3">
        <v>14.285714285714285</v>
      </c>
      <c r="I576" s="2">
        <v>100</v>
      </c>
      <c r="J576" s="3">
        <v>44.444444444444443</v>
      </c>
      <c r="K576" s="3">
        <v>37.5</v>
      </c>
      <c r="L576" s="2">
        <v>100</v>
      </c>
      <c r="M576" s="2">
        <v>100</v>
      </c>
      <c r="N576" s="2">
        <v>0</v>
      </c>
      <c r="O576" s="3">
        <v>28.571428571428569</v>
      </c>
      <c r="P576" s="2">
        <v>0</v>
      </c>
      <c r="Q576" s="2">
        <v>100</v>
      </c>
      <c r="R576" s="2">
        <v>30</v>
      </c>
      <c r="S576" s="2">
        <v>0</v>
      </c>
      <c r="T576" s="2">
        <v>100</v>
      </c>
      <c r="U576" s="2">
        <v>100</v>
      </c>
      <c r="V576" s="2">
        <v>0</v>
      </c>
      <c r="W576" s="2">
        <v>50</v>
      </c>
      <c r="X576" s="3">
        <v>22.222222222222221</v>
      </c>
      <c r="Y576" s="2">
        <v>30</v>
      </c>
      <c r="Z576" s="3">
        <v>44.444444444444443</v>
      </c>
      <c r="AA576" s="2">
        <v>100</v>
      </c>
      <c r="AB576" s="2">
        <v>0</v>
      </c>
      <c r="AC576" s="2">
        <v>50</v>
      </c>
      <c r="AD576" s="3">
        <v>14.285714285714285</v>
      </c>
      <c r="AE576" s="3">
        <v>42.857142857142854</v>
      </c>
      <c r="AF576" s="2">
        <v>90</v>
      </c>
      <c r="AG576" s="2">
        <v>100</v>
      </c>
      <c r="AH576" s="2">
        <v>50</v>
      </c>
      <c r="AI576" s="3">
        <v>42.857142857142854</v>
      </c>
      <c r="AJ576" s="3">
        <v>71.428571428571431</v>
      </c>
      <c r="AK576" s="2">
        <v>100</v>
      </c>
      <c r="AL576" s="8"/>
      <c r="AM576" s="3">
        <v>97.058823529411768</v>
      </c>
      <c r="AN576" s="3">
        <v>50.427350427350426</v>
      </c>
      <c r="AO576" s="3">
        <v>57.894736842105267</v>
      </c>
      <c r="AP576" s="3">
        <v>77.142857142857153</v>
      </c>
      <c r="AQ576" s="9"/>
      <c r="AR576" s="3">
        <v>62.711864406779661</v>
      </c>
      <c r="AS576" s="3">
        <v>63.20754716981132</v>
      </c>
      <c r="AT576" s="9"/>
    </row>
    <row r="577" spans="1:46" x14ac:dyDescent="0.2">
      <c r="A577" s="10" t="s">
        <v>18</v>
      </c>
      <c r="B577" s="7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</row>
    <row r="578" spans="1:46" x14ac:dyDescent="0.2">
      <c r="A578" s="6" t="s">
        <v>207</v>
      </c>
      <c r="B578" s="7"/>
      <c r="C578" s="3">
        <v>26.666666666666668</v>
      </c>
      <c r="D578" s="3">
        <v>6.666666666666667</v>
      </c>
      <c r="E578" s="2">
        <v>0</v>
      </c>
      <c r="F578" s="3">
        <v>13.333333333333334</v>
      </c>
      <c r="G578" s="2">
        <v>10</v>
      </c>
      <c r="H578" s="2">
        <v>0</v>
      </c>
      <c r="I578" s="2">
        <v>0</v>
      </c>
      <c r="J578" s="2">
        <v>0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0</v>
      </c>
      <c r="Q578" s="2">
        <v>0</v>
      </c>
      <c r="R578" s="3">
        <v>3.3333333333333335</v>
      </c>
      <c r="S578" s="2">
        <v>0</v>
      </c>
      <c r="T578" s="3">
        <v>3.225806451612903</v>
      </c>
      <c r="U578" s="3">
        <v>6.666666666666667</v>
      </c>
      <c r="V578" s="2">
        <v>0</v>
      </c>
      <c r="W578" s="2">
        <v>10</v>
      </c>
      <c r="X578" s="3">
        <v>3.3333333333333335</v>
      </c>
      <c r="Y578" s="2">
        <v>0</v>
      </c>
      <c r="Z578" s="2">
        <v>0</v>
      </c>
      <c r="AA578" s="2">
        <v>0</v>
      </c>
      <c r="AB578" s="2">
        <v>0</v>
      </c>
      <c r="AC578" s="2">
        <v>0</v>
      </c>
      <c r="AD578" s="2">
        <v>0</v>
      </c>
      <c r="AE578" s="3">
        <v>6.666666666666667</v>
      </c>
      <c r="AF578" s="3">
        <v>3.225806451612903</v>
      </c>
      <c r="AG578" s="3">
        <v>3.225806451612903</v>
      </c>
      <c r="AH578" s="3">
        <v>3.225806451612903</v>
      </c>
      <c r="AI578" s="3">
        <v>6.666666666666667</v>
      </c>
      <c r="AJ578" s="3">
        <v>3.3333333333333335</v>
      </c>
      <c r="AK578" s="3">
        <v>3.3333333333333335</v>
      </c>
      <c r="AL578" s="9"/>
      <c r="AM578" s="3">
        <v>2.8688524590163933</v>
      </c>
      <c r="AN578" s="3">
        <v>3.800475059382423</v>
      </c>
      <c r="AO578" s="3">
        <v>2.7624309392265194</v>
      </c>
      <c r="AP578" s="3">
        <v>2.7906976744186047</v>
      </c>
      <c r="AQ578" s="9"/>
      <c r="AR578" s="3">
        <v>3.7475345167652856</v>
      </c>
      <c r="AS578" s="3">
        <v>2.7075812274368229</v>
      </c>
      <c r="AT578" s="9"/>
    </row>
    <row r="579" spans="1:46" x14ac:dyDescent="0.2">
      <c r="A579" s="6" t="s">
        <v>231</v>
      </c>
      <c r="B579" s="7"/>
      <c r="C579" s="3">
        <v>73.333333333333329</v>
      </c>
      <c r="D579" s="3">
        <v>93.333333333333329</v>
      </c>
      <c r="E579" s="2">
        <v>100</v>
      </c>
      <c r="F579" s="3">
        <v>86.666666666666671</v>
      </c>
      <c r="G579" s="2">
        <v>90</v>
      </c>
      <c r="H579" s="2">
        <v>100</v>
      </c>
      <c r="I579" s="2">
        <v>100</v>
      </c>
      <c r="J579" s="2">
        <v>100</v>
      </c>
      <c r="K579" s="2">
        <v>100</v>
      </c>
      <c r="L579" s="2">
        <v>100</v>
      </c>
      <c r="M579" s="2">
        <v>100</v>
      </c>
      <c r="N579" s="2">
        <v>100</v>
      </c>
      <c r="O579" s="2">
        <v>100</v>
      </c>
      <c r="P579" s="2">
        <v>100</v>
      </c>
      <c r="Q579" s="2">
        <v>100</v>
      </c>
      <c r="R579" s="3">
        <v>96.666666666666671</v>
      </c>
      <c r="S579" s="2">
        <v>100</v>
      </c>
      <c r="T579" s="3">
        <v>96.774193548387103</v>
      </c>
      <c r="U579" s="3">
        <v>93.333333333333329</v>
      </c>
      <c r="V579" s="2">
        <v>100</v>
      </c>
      <c r="W579" s="2">
        <v>90</v>
      </c>
      <c r="X579" s="3">
        <v>96.666666666666671</v>
      </c>
      <c r="Y579" s="2">
        <v>100</v>
      </c>
      <c r="Z579" s="2">
        <v>100</v>
      </c>
      <c r="AA579" s="2">
        <v>100</v>
      </c>
      <c r="AB579" s="2">
        <v>100</v>
      </c>
      <c r="AC579" s="2">
        <v>100</v>
      </c>
      <c r="AD579" s="2">
        <v>100</v>
      </c>
      <c r="AE579" s="3">
        <v>93.333333333333329</v>
      </c>
      <c r="AF579" s="3">
        <v>96.774193548387103</v>
      </c>
      <c r="AG579" s="3">
        <v>96.774193548387103</v>
      </c>
      <c r="AH579" s="3">
        <v>96.774193548387103</v>
      </c>
      <c r="AI579" s="3">
        <v>93.333333333333329</v>
      </c>
      <c r="AJ579" s="3">
        <v>96.666666666666671</v>
      </c>
      <c r="AK579" s="3">
        <v>96.666666666666671</v>
      </c>
      <c r="AL579" s="9"/>
      <c r="AM579" s="3">
        <v>97.131147540983605</v>
      </c>
      <c r="AN579" s="3">
        <v>96.199524940617579</v>
      </c>
      <c r="AO579" s="3">
        <v>97.237569060773481</v>
      </c>
      <c r="AP579" s="3">
        <v>97.20930232558139</v>
      </c>
      <c r="AQ579" s="9"/>
      <c r="AR579" s="3">
        <v>96.252465483234715</v>
      </c>
      <c r="AS579" s="3">
        <v>97.292418772563167</v>
      </c>
      <c r="AT579" s="9"/>
    </row>
    <row r="580" spans="1:46" x14ac:dyDescent="0.2">
      <c r="A580" s="10" t="s">
        <v>19</v>
      </c>
      <c r="B580" s="7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</row>
    <row r="581" spans="1:46" x14ac:dyDescent="0.2">
      <c r="A581" s="6" t="s">
        <v>207</v>
      </c>
      <c r="B581" s="7"/>
      <c r="C581" s="2">
        <v>75</v>
      </c>
      <c r="D581" s="2">
        <v>50</v>
      </c>
      <c r="E581" s="2">
        <v>0</v>
      </c>
      <c r="F581" s="2">
        <v>100</v>
      </c>
      <c r="G581" s="3">
        <v>33.333333333333329</v>
      </c>
      <c r="H581" s="2">
        <v>0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100</v>
      </c>
      <c r="S581" s="2">
        <v>0</v>
      </c>
      <c r="T581" s="2">
        <v>100</v>
      </c>
      <c r="U581" s="2">
        <v>50</v>
      </c>
      <c r="V581" s="2">
        <v>0</v>
      </c>
      <c r="W581" s="2">
        <v>100</v>
      </c>
      <c r="X581" s="2">
        <v>100</v>
      </c>
      <c r="Y581" s="2">
        <v>0</v>
      </c>
      <c r="Z581" s="2">
        <v>0</v>
      </c>
      <c r="AA581" s="2">
        <v>0</v>
      </c>
      <c r="AB581" s="2">
        <v>0</v>
      </c>
      <c r="AC581" s="2">
        <v>0</v>
      </c>
      <c r="AD581" s="2">
        <v>0</v>
      </c>
      <c r="AE581" s="2">
        <v>100</v>
      </c>
      <c r="AF581" s="2">
        <v>100</v>
      </c>
      <c r="AG581" s="2">
        <v>100</v>
      </c>
      <c r="AH581" s="2">
        <v>100</v>
      </c>
      <c r="AI581" s="2">
        <v>100</v>
      </c>
      <c r="AJ581" s="2">
        <v>100</v>
      </c>
      <c r="AK581" s="2">
        <v>100</v>
      </c>
      <c r="AL581" s="8"/>
      <c r="AM581" s="3">
        <v>42.857142857142854</v>
      </c>
      <c r="AN581" s="3">
        <v>87.5</v>
      </c>
      <c r="AO581" s="2">
        <v>100</v>
      </c>
      <c r="AP581" s="2">
        <v>100</v>
      </c>
      <c r="AQ581" s="8"/>
      <c r="AR581" s="3">
        <v>78.94736842105263</v>
      </c>
      <c r="AS581" s="3">
        <v>86.666666666666671</v>
      </c>
      <c r="AT581" s="9"/>
    </row>
    <row r="582" spans="1:46" x14ac:dyDescent="0.2">
      <c r="A582" s="6" t="s">
        <v>231</v>
      </c>
      <c r="B582" s="7"/>
      <c r="C582" s="2">
        <v>25</v>
      </c>
      <c r="D582" s="2">
        <v>50</v>
      </c>
      <c r="E582" s="2">
        <v>0</v>
      </c>
      <c r="F582" s="2">
        <v>0</v>
      </c>
      <c r="G582" s="3">
        <v>66.666666666666657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v>50</v>
      </c>
      <c r="V582" s="2">
        <v>0</v>
      </c>
      <c r="W582" s="2">
        <v>0</v>
      </c>
      <c r="X582" s="2">
        <v>0</v>
      </c>
      <c r="Y582" s="2">
        <v>0</v>
      </c>
      <c r="Z582" s="2">
        <v>0</v>
      </c>
      <c r="AA582" s="2">
        <v>0</v>
      </c>
      <c r="AB582" s="2">
        <v>0</v>
      </c>
      <c r="AC582" s="2">
        <v>0</v>
      </c>
      <c r="AD582" s="2">
        <v>0</v>
      </c>
      <c r="AE582" s="2">
        <v>0</v>
      </c>
      <c r="AF582" s="2">
        <v>0</v>
      </c>
      <c r="AG582" s="2">
        <v>0</v>
      </c>
      <c r="AH582" s="2">
        <v>0</v>
      </c>
      <c r="AI582" s="2">
        <v>0</v>
      </c>
      <c r="AJ582" s="2">
        <v>0</v>
      </c>
      <c r="AK582" s="2">
        <v>0</v>
      </c>
      <c r="AL582" s="8"/>
      <c r="AM582" s="3">
        <v>57.142857142857139</v>
      </c>
      <c r="AN582" s="3">
        <v>12.5</v>
      </c>
      <c r="AO582" s="2">
        <v>0</v>
      </c>
      <c r="AP582" s="2">
        <v>0</v>
      </c>
      <c r="AQ582" s="8"/>
      <c r="AR582" s="3">
        <v>21.052631578947366</v>
      </c>
      <c r="AS582" s="3">
        <v>13.333333333333334</v>
      </c>
      <c r="AT582" s="9"/>
    </row>
    <row r="583" spans="1:46" x14ac:dyDescent="0.2">
      <c r="A583" s="10" t="s">
        <v>20</v>
      </c>
      <c r="B583" s="7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</row>
    <row r="584" spans="1:46" x14ac:dyDescent="0.2">
      <c r="A584" s="6" t="s">
        <v>207</v>
      </c>
      <c r="B584" s="7"/>
      <c r="C584" s="3">
        <v>62.5</v>
      </c>
      <c r="D584" s="2">
        <v>50</v>
      </c>
      <c r="E584" s="2">
        <v>0</v>
      </c>
      <c r="F584" s="2">
        <v>100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100</v>
      </c>
      <c r="S584" s="2">
        <v>0</v>
      </c>
      <c r="T584" s="2">
        <v>100</v>
      </c>
      <c r="U584" s="2">
        <v>0</v>
      </c>
      <c r="V584" s="2">
        <v>0</v>
      </c>
      <c r="W584" s="2">
        <v>100</v>
      </c>
      <c r="X584" s="2">
        <v>100</v>
      </c>
      <c r="Y584" s="2">
        <v>0</v>
      </c>
      <c r="Z584" s="2">
        <v>0</v>
      </c>
      <c r="AA584" s="2">
        <v>0</v>
      </c>
      <c r="AB584" s="2">
        <v>0</v>
      </c>
      <c r="AC584" s="2">
        <v>0</v>
      </c>
      <c r="AD584" s="2">
        <v>0</v>
      </c>
      <c r="AE584" s="2">
        <v>100</v>
      </c>
      <c r="AF584" s="2">
        <v>100</v>
      </c>
      <c r="AG584" s="2">
        <v>0</v>
      </c>
      <c r="AH584" s="2">
        <v>100</v>
      </c>
      <c r="AI584" s="2">
        <v>100</v>
      </c>
      <c r="AJ584" s="2">
        <v>100</v>
      </c>
      <c r="AK584" s="2">
        <v>100</v>
      </c>
      <c r="AL584" s="8"/>
      <c r="AM584" s="3">
        <v>14.285714285714285</v>
      </c>
      <c r="AN584" s="3">
        <v>81.25</v>
      </c>
      <c r="AO584" s="2">
        <v>100</v>
      </c>
      <c r="AP584" s="3">
        <v>83.333333333333343</v>
      </c>
      <c r="AQ584" s="9"/>
      <c r="AR584" s="3">
        <v>68.421052631578945</v>
      </c>
      <c r="AS584" s="3">
        <v>73.333333333333329</v>
      </c>
      <c r="AT584" s="9"/>
    </row>
    <row r="585" spans="1:46" x14ac:dyDescent="0.2">
      <c r="A585" s="6" t="s">
        <v>231</v>
      </c>
      <c r="B585" s="7"/>
      <c r="C585" s="3">
        <v>37.5</v>
      </c>
      <c r="D585" s="2">
        <v>50</v>
      </c>
      <c r="E585" s="2">
        <v>0</v>
      </c>
      <c r="F585" s="2">
        <v>0</v>
      </c>
      <c r="G585" s="2">
        <v>100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100</v>
      </c>
      <c r="V585" s="2">
        <v>0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v>0</v>
      </c>
      <c r="AC585" s="2">
        <v>0</v>
      </c>
      <c r="AD585" s="2">
        <v>0</v>
      </c>
      <c r="AE585" s="2">
        <v>0</v>
      </c>
      <c r="AF585" s="2">
        <v>0</v>
      </c>
      <c r="AG585" s="2">
        <v>100</v>
      </c>
      <c r="AH585" s="2">
        <v>0</v>
      </c>
      <c r="AI585" s="2">
        <v>0</v>
      </c>
      <c r="AJ585" s="2">
        <v>0</v>
      </c>
      <c r="AK585" s="2">
        <v>0</v>
      </c>
      <c r="AL585" s="8"/>
      <c r="AM585" s="3">
        <v>85.714285714285708</v>
      </c>
      <c r="AN585" s="3">
        <v>18.75</v>
      </c>
      <c r="AO585" s="2">
        <v>0</v>
      </c>
      <c r="AP585" s="3">
        <v>16.666666666666664</v>
      </c>
      <c r="AQ585" s="9"/>
      <c r="AR585" s="3">
        <v>31.578947368421051</v>
      </c>
      <c r="AS585" s="3">
        <v>26.666666666666668</v>
      </c>
      <c r="AT585" s="9"/>
    </row>
    <row r="586" spans="1:46" x14ac:dyDescent="0.2">
      <c r="A586" s="10" t="s">
        <v>21</v>
      </c>
      <c r="B586" s="7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</row>
    <row r="587" spans="1:46" x14ac:dyDescent="0.2">
      <c r="A587" s="6" t="s">
        <v>207</v>
      </c>
      <c r="B587" s="7"/>
      <c r="C587" s="2">
        <v>25</v>
      </c>
      <c r="D587" s="2">
        <v>50</v>
      </c>
      <c r="E587" s="2">
        <v>0</v>
      </c>
      <c r="F587" s="2">
        <v>25</v>
      </c>
      <c r="G587" s="2">
        <v>0</v>
      </c>
      <c r="H587" s="2">
        <v>0</v>
      </c>
      <c r="I587" s="2">
        <v>0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100</v>
      </c>
      <c r="S587" s="2">
        <v>0</v>
      </c>
      <c r="T587" s="2">
        <v>100</v>
      </c>
      <c r="U587" s="2">
        <v>0</v>
      </c>
      <c r="V587" s="2">
        <v>0</v>
      </c>
      <c r="W587" s="3">
        <v>33.333333333333329</v>
      </c>
      <c r="X587" s="2">
        <v>100</v>
      </c>
      <c r="Y587" s="2">
        <v>0</v>
      </c>
      <c r="Z587" s="2">
        <v>0</v>
      </c>
      <c r="AA587" s="2">
        <v>0</v>
      </c>
      <c r="AB587" s="2">
        <v>0</v>
      </c>
      <c r="AC587" s="2">
        <v>0</v>
      </c>
      <c r="AD587" s="2">
        <v>0</v>
      </c>
      <c r="AE587" s="2">
        <v>50</v>
      </c>
      <c r="AF587" s="2">
        <v>0</v>
      </c>
      <c r="AG587" s="2">
        <v>0</v>
      </c>
      <c r="AH587" s="2">
        <v>100</v>
      </c>
      <c r="AI587" s="2">
        <v>100</v>
      </c>
      <c r="AJ587" s="2">
        <v>100</v>
      </c>
      <c r="AK587" s="2">
        <v>0</v>
      </c>
      <c r="AL587" s="8"/>
      <c r="AM587" s="3">
        <v>14.285714285714285</v>
      </c>
      <c r="AN587" s="3">
        <v>37.5</v>
      </c>
      <c r="AO587" s="2">
        <v>80</v>
      </c>
      <c r="AP587" s="3">
        <v>33.333333333333329</v>
      </c>
      <c r="AQ587" s="9"/>
      <c r="AR587" s="3">
        <v>42.105263157894733</v>
      </c>
      <c r="AS587" s="3">
        <v>33.333333333333329</v>
      </c>
      <c r="AT587" s="9"/>
    </row>
    <row r="588" spans="1:46" x14ac:dyDescent="0.2">
      <c r="A588" s="6" t="s">
        <v>231</v>
      </c>
      <c r="B588" s="7"/>
      <c r="C588" s="2">
        <v>75</v>
      </c>
      <c r="D588" s="2">
        <v>50</v>
      </c>
      <c r="E588" s="2">
        <v>0</v>
      </c>
      <c r="F588" s="2">
        <v>75</v>
      </c>
      <c r="G588" s="2">
        <v>100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100</v>
      </c>
      <c r="V588" s="2">
        <v>0</v>
      </c>
      <c r="W588" s="3">
        <v>66.666666666666657</v>
      </c>
      <c r="X588" s="2">
        <v>0</v>
      </c>
      <c r="Y588" s="2">
        <v>0</v>
      </c>
      <c r="Z588" s="2">
        <v>0</v>
      </c>
      <c r="AA588" s="2">
        <v>0</v>
      </c>
      <c r="AB588" s="2">
        <v>0</v>
      </c>
      <c r="AC588" s="2">
        <v>0</v>
      </c>
      <c r="AD588" s="2">
        <v>0</v>
      </c>
      <c r="AE588" s="2">
        <v>50</v>
      </c>
      <c r="AF588" s="2">
        <v>100</v>
      </c>
      <c r="AG588" s="2">
        <v>100</v>
      </c>
      <c r="AH588" s="2">
        <v>0</v>
      </c>
      <c r="AI588" s="2">
        <v>0</v>
      </c>
      <c r="AJ588" s="2">
        <v>0</v>
      </c>
      <c r="AK588" s="2">
        <v>100</v>
      </c>
      <c r="AL588" s="8"/>
      <c r="AM588" s="3">
        <v>85.714285714285708</v>
      </c>
      <c r="AN588" s="3">
        <v>62.5</v>
      </c>
      <c r="AO588" s="2">
        <v>20</v>
      </c>
      <c r="AP588" s="3">
        <v>66.666666666666657</v>
      </c>
      <c r="AQ588" s="9"/>
      <c r="AR588" s="3">
        <v>57.894736842105267</v>
      </c>
      <c r="AS588" s="3">
        <v>66.666666666666657</v>
      </c>
      <c r="AT588" s="9"/>
    </row>
    <row r="589" spans="1:46" x14ac:dyDescent="0.2">
      <c r="A589" s="10" t="s">
        <v>22</v>
      </c>
      <c r="B589" s="7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</row>
    <row r="590" spans="1:46" x14ac:dyDescent="0.2">
      <c r="A590" s="6" t="s">
        <v>207</v>
      </c>
      <c r="B590" s="7"/>
      <c r="C590" s="2">
        <v>0</v>
      </c>
      <c r="D590" s="2">
        <v>0</v>
      </c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100</v>
      </c>
      <c r="S590" s="2">
        <v>0</v>
      </c>
      <c r="T590" s="2">
        <v>0</v>
      </c>
      <c r="U590" s="2">
        <v>0</v>
      </c>
      <c r="V590" s="2">
        <v>0</v>
      </c>
      <c r="W590" s="2">
        <v>0</v>
      </c>
      <c r="X590" s="2">
        <v>0</v>
      </c>
      <c r="Y590" s="2">
        <v>0</v>
      </c>
      <c r="Z590" s="2">
        <v>0</v>
      </c>
      <c r="AA590" s="2">
        <v>0</v>
      </c>
      <c r="AB590" s="2">
        <v>0</v>
      </c>
      <c r="AC590" s="2">
        <v>0</v>
      </c>
      <c r="AD590" s="2">
        <v>0</v>
      </c>
      <c r="AE590" s="2">
        <v>0</v>
      </c>
      <c r="AF590" s="2">
        <v>0</v>
      </c>
      <c r="AG590" s="2">
        <v>0</v>
      </c>
      <c r="AH590" s="2">
        <v>100</v>
      </c>
      <c r="AI590" s="2">
        <v>0</v>
      </c>
      <c r="AJ590" s="2">
        <v>0</v>
      </c>
      <c r="AK590" s="2">
        <v>0</v>
      </c>
      <c r="AL590" s="8"/>
      <c r="AM590" s="2">
        <v>0</v>
      </c>
      <c r="AN590" s="3">
        <v>6.25</v>
      </c>
      <c r="AO590" s="2">
        <v>0</v>
      </c>
      <c r="AP590" s="3">
        <v>16.666666666666664</v>
      </c>
      <c r="AQ590" s="9"/>
      <c r="AR590" s="2">
        <v>0</v>
      </c>
      <c r="AS590" s="3">
        <v>13.333333333333334</v>
      </c>
      <c r="AT590" s="9"/>
    </row>
    <row r="591" spans="1:46" x14ac:dyDescent="0.2">
      <c r="A591" s="6" t="s">
        <v>231</v>
      </c>
      <c r="B591" s="7"/>
      <c r="C591" s="2">
        <v>100</v>
      </c>
      <c r="D591" s="2">
        <v>100</v>
      </c>
      <c r="E591" s="2">
        <v>0</v>
      </c>
      <c r="F591" s="2">
        <v>100</v>
      </c>
      <c r="G591" s="2">
        <v>100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100</v>
      </c>
      <c r="U591" s="2">
        <v>100</v>
      </c>
      <c r="V591" s="2">
        <v>0</v>
      </c>
      <c r="W591" s="2">
        <v>100</v>
      </c>
      <c r="X591" s="2">
        <v>100</v>
      </c>
      <c r="Y591" s="2">
        <v>0</v>
      </c>
      <c r="Z591" s="2">
        <v>0</v>
      </c>
      <c r="AA591" s="2">
        <v>0</v>
      </c>
      <c r="AB591" s="2">
        <v>0</v>
      </c>
      <c r="AC591" s="2">
        <v>0</v>
      </c>
      <c r="AD591" s="2">
        <v>0</v>
      </c>
      <c r="AE591" s="2">
        <v>100</v>
      </c>
      <c r="AF591" s="2">
        <v>100</v>
      </c>
      <c r="AG591" s="2">
        <v>100</v>
      </c>
      <c r="AH591" s="2">
        <v>0</v>
      </c>
      <c r="AI591" s="2">
        <v>100</v>
      </c>
      <c r="AJ591" s="2">
        <v>100</v>
      </c>
      <c r="AK591" s="2">
        <v>100</v>
      </c>
      <c r="AL591" s="8"/>
      <c r="AM591" s="2">
        <v>100</v>
      </c>
      <c r="AN591" s="3">
        <v>93.75</v>
      </c>
      <c r="AO591" s="2">
        <v>100</v>
      </c>
      <c r="AP591" s="3">
        <v>83.333333333333343</v>
      </c>
      <c r="AQ591" s="9"/>
      <c r="AR591" s="2">
        <v>100</v>
      </c>
      <c r="AS591" s="3">
        <v>86.666666666666671</v>
      </c>
      <c r="AT591" s="9"/>
    </row>
    <row r="592" spans="1:46" x14ac:dyDescent="0.2">
      <c r="A592" s="10" t="s">
        <v>23</v>
      </c>
      <c r="B592" s="7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</row>
    <row r="593" spans="1:46" x14ac:dyDescent="0.2">
      <c r="A593" s="6" t="s">
        <v>207</v>
      </c>
      <c r="B593" s="7"/>
      <c r="C593" s="2">
        <v>75</v>
      </c>
      <c r="D593" s="2">
        <v>50</v>
      </c>
      <c r="E593" s="2">
        <v>0</v>
      </c>
      <c r="F593" s="2">
        <v>25</v>
      </c>
      <c r="G593" s="3">
        <v>66.666666666666657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100</v>
      </c>
      <c r="S593" s="2">
        <v>0</v>
      </c>
      <c r="T593" s="2">
        <v>100</v>
      </c>
      <c r="U593" s="2">
        <v>0</v>
      </c>
      <c r="V593" s="2">
        <v>0</v>
      </c>
      <c r="W593" s="3">
        <v>33.333333333333329</v>
      </c>
      <c r="X593" s="2">
        <v>100</v>
      </c>
      <c r="Y593" s="2">
        <v>0</v>
      </c>
      <c r="Z593" s="2">
        <v>0</v>
      </c>
      <c r="AA593" s="2">
        <v>0</v>
      </c>
      <c r="AB593" s="2">
        <v>0</v>
      </c>
      <c r="AC593" s="2">
        <v>0</v>
      </c>
      <c r="AD593" s="2">
        <v>0</v>
      </c>
      <c r="AE593" s="2">
        <v>100</v>
      </c>
      <c r="AF593" s="2">
        <v>100</v>
      </c>
      <c r="AG593" s="2">
        <v>100</v>
      </c>
      <c r="AH593" s="2">
        <v>100</v>
      </c>
      <c r="AI593" s="2">
        <v>50</v>
      </c>
      <c r="AJ593" s="2">
        <v>0</v>
      </c>
      <c r="AK593" s="2">
        <v>0</v>
      </c>
      <c r="AL593" s="8"/>
      <c r="AM593" s="3">
        <v>42.857142857142854</v>
      </c>
      <c r="AN593" s="3">
        <v>68.75</v>
      </c>
      <c r="AO593" s="2">
        <v>40</v>
      </c>
      <c r="AP593" s="3">
        <v>66.666666666666657</v>
      </c>
      <c r="AQ593" s="9"/>
      <c r="AR593" s="3">
        <v>47.368421052631575</v>
      </c>
      <c r="AS593" s="3">
        <v>73.333333333333329</v>
      </c>
      <c r="AT593" s="9"/>
    </row>
    <row r="594" spans="1:46" x14ac:dyDescent="0.2">
      <c r="A594" s="6" t="s">
        <v>231</v>
      </c>
      <c r="B594" s="7"/>
      <c r="C594" s="2">
        <v>25</v>
      </c>
      <c r="D594" s="2">
        <v>50</v>
      </c>
      <c r="E594" s="2">
        <v>0</v>
      </c>
      <c r="F594" s="2">
        <v>75</v>
      </c>
      <c r="G594" s="3">
        <v>33.333333333333329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v>100</v>
      </c>
      <c r="V594" s="2">
        <v>0</v>
      </c>
      <c r="W594" s="3">
        <v>66.666666666666657</v>
      </c>
      <c r="X594" s="2">
        <v>0</v>
      </c>
      <c r="Y594" s="2">
        <v>0</v>
      </c>
      <c r="Z594" s="2">
        <v>0</v>
      </c>
      <c r="AA594" s="2">
        <v>0</v>
      </c>
      <c r="AB594" s="2">
        <v>0</v>
      </c>
      <c r="AC594" s="2">
        <v>0</v>
      </c>
      <c r="AD594" s="2">
        <v>0</v>
      </c>
      <c r="AE594" s="2">
        <v>0</v>
      </c>
      <c r="AF594" s="2">
        <v>0</v>
      </c>
      <c r="AG594" s="2">
        <v>0</v>
      </c>
      <c r="AH594" s="2">
        <v>0</v>
      </c>
      <c r="AI594" s="2">
        <v>50</v>
      </c>
      <c r="AJ594" s="2">
        <v>100</v>
      </c>
      <c r="AK594" s="2">
        <v>100</v>
      </c>
      <c r="AL594" s="8"/>
      <c r="AM594" s="3">
        <v>57.142857142857139</v>
      </c>
      <c r="AN594" s="3">
        <v>31.25</v>
      </c>
      <c r="AO594" s="2">
        <v>60</v>
      </c>
      <c r="AP594" s="3">
        <v>33.333333333333329</v>
      </c>
      <c r="AQ594" s="9"/>
      <c r="AR594" s="3">
        <v>52.631578947368418</v>
      </c>
      <c r="AS594" s="3">
        <v>26.666666666666668</v>
      </c>
      <c r="AT594" s="9"/>
    </row>
    <row r="595" spans="1:46" x14ac:dyDescent="0.2">
      <c r="A595" s="10" t="s">
        <v>24</v>
      </c>
      <c r="B595" s="7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</row>
    <row r="596" spans="1:46" x14ac:dyDescent="0.2">
      <c r="A596" s="6" t="s">
        <v>207</v>
      </c>
      <c r="B596" s="7"/>
      <c r="C596" s="3">
        <v>62.5</v>
      </c>
      <c r="D596" s="2">
        <v>50</v>
      </c>
      <c r="E596" s="2">
        <v>0</v>
      </c>
      <c r="F596" s="2">
        <v>75</v>
      </c>
      <c r="G596" s="3">
        <v>33.333333333333329</v>
      </c>
      <c r="H596" s="2">
        <v>0</v>
      </c>
      <c r="I596" s="2">
        <v>0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100</v>
      </c>
      <c r="S596" s="2">
        <v>0</v>
      </c>
      <c r="T596" s="2">
        <v>0</v>
      </c>
      <c r="U596" s="2">
        <v>0</v>
      </c>
      <c r="V596" s="2">
        <v>0</v>
      </c>
      <c r="W596" s="3">
        <v>66.666666666666657</v>
      </c>
      <c r="X596" s="2">
        <v>100</v>
      </c>
      <c r="Y596" s="2">
        <v>0</v>
      </c>
      <c r="Z596" s="2">
        <v>0</v>
      </c>
      <c r="AA596" s="2">
        <v>0</v>
      </c>
      <c r="AB596" s="2">
        <v>0</v>
      </c>
      <c r="AC596" s="2">
        <v>0</v>
      </c>
      <c r="AD596" s="2">
        <v>0</v>
      </c>
      <c r="AE596" s="2">
        <v>100</v>
      </c>
      <c r="AF596" s="2">
        <v>100</v>
      </c>
      <c r="AG596" s="2">
        <v>100</v>
      </c>
      <c r="AH596" s="2">
        <v>100</v>
      </c>
      <c r="AI596" s="2">
        <v>100</v>
      </c>
      <c r="AJ596" s="2">
        <v>0</v>
      </c>
      <c r="AK596" s="2">
        <v>100</v>
      </c>
      <c r="AL596" s="8"/>
      <c r="AM596" s="3">
        <v>28.571428571428569</v>
      </c>
      <c r="AN596" s="3">
        <v>68.75</v>
      </c>
      <c r="AO596" s="2">
        <v>80</v>
      </c>
      <c r="AP596" s="3">
        <v>83.333333333333343</v>
      </c>
      <c r="AQ596" s="9"/>
      <c r="AR596" s="3">
        <v>63.157894736842103</v>
      </c>
      <c r="AS596" s="3">
        <v>66.666666666666657</v>
      </c>
      <c r="AT596" s="9"/>
    </row>
    <row r="597" spans="1:46" x14ac:dyDescent="0.2">
      <c r="A597" s="6" t="s">
        <v>231</v>
      </c>
      <c r="B597" s="7"/>
      <c r="C597" s="3">
        <v>37.5</v>
      </c>
      <c r="D597" s="2">
        <v>50</v>
      </c>
      <c r="E597" s="2">
        <v>0</v>
      </c>
      <c r="F597" s="2">
        <v>25</v>
      </c>
      <c r="G597" s="3">
        <v>66.666666666666657</v>
      </c>
      <c r="H597" s="2">
        <v>0</v>
      </c>
      <c r="I597" s="2">
        <v>0</v>
      </c>
      <c r="J597" s="2">
        <v>0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100</v>
      </c>
      <c r="U597" s="2">
        <v>100</v>
      </c>
      <c r="V597" s="2">
        <v>0</v>
      </c>
      <c r="W597" s="3">
        <v>33.333333333333329</v>
      </c>
      <c r="X597" s="2">
        <v>0</v>
      </c>
      <c r="Y597" s="2">
        <v>0</v>
      </c>
      <c r="Z597" s="2">
        <v>0</v>
      </c>
      <c r="AA597" s="2">
        <v>0</v>
      </c>
      <c r="AB597" s="2">
        <v>0</v>
      </c>
      <c r="AC597" s="2">
        <v>0</v>
      </c>
      <c r="AD597" s="2">
        <v>0</v>
      </c>
      <c r="AE597" s="2">
        <v>0</v>
      </c>
      <c r="AF597" s="2">
        <v>0</v>
      </c>
      <c r="AG597" s="2">
        <v>0</v>
      </c>
      <c r="AH597" s="2">
        <v>0</v>
      </c>
      <c r="AI597" s="2">
        <v>0</v>
      </c>
      <c r="AJ597" s="2">
        <v>100</v>
      </c>
      <c r="AK597" s="2">
        <v>0</v>
      </c>
      <c r="AL597" s="8"/>
      <c r="AM597" s="3">
        <v>71.428571428571431</v>
      </c>
      <c r="AN597" s="3">
        <v>31.25</v>
      </c>
      <c r="AO597" s="2">
        <v>20</v>
      </c>
      <c r="AP597" s="3">
        <v>16.666666666666664</v>
      </c>
      <c r="AQ597" s="9"/>
      <c r="AR597" s="3">
        <v>36.84210526315789</v>
      </c>
      <c r="AS597" s="3">
        <v>33.333333333333329</v>
      </c>
      <c r="AT597" s="9"/>
    </row>
    <row r="598" spans="1:46" x14ac:dyDescent="0.2">
      <c r="A598" s="10" t="s">
        <v>25</v>
      </c>
      <c r="B598" s="7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</row>
    <row r="599" spans="1:46" x14ac:dyDescent="0.2">
      <c r="A599" s="6" t="s">
        <v>207</v>
      </c>
      <c r="B599" s="7"/>
      <c r="C599" s="2">
        <v>0</v>
      </c>
      <c r="D599" s="2">
        <v>0</v>
      </c>
      <c r="E599" s="2">
        <v>0</v>
      </c>
      <c r="F599" s="2">
        <v>50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100</v>
      </c>
      <c r="S599" s="2">
        <v>0</v>
      </c>
      <c r="T599" s="2">
        <v>0</v>
      </c>
      <c r="U599" s="2">
        <v>0</v>
      </c>
      <c r="V599" s="2">
        <v>0</v>
      </c>
      <c r="W599" s="3">
        <v>33.333333333333329</v>
      </c>
      <c r="X599" s="2">
        <v>0</v>
      </c>
      <c r="Y599" s="2">
        <v>0</v>
      </c>
      <c r="Z599" s="2">
        <v>0</v>
      </c>
      <c r="AA599" s="2">
        <v>0</v>
      </c>
      <c r="AB599" s="2">
        <v>0</v>
      </c>
      <c r="AC599" s="2">
        <v>0</v>
      </c>
      <c r="AD599" s="2">
        <v>0</v>
      </c>
      <c r="AE599" s="2">
        <v>0</v>
      </c>
      <c r="AF599" s="2">
        <v>100</v>
      </c>
      <c r="AG599" s="2">
        <v>100</v>
      </c>
      <c r="AH599" s="2">
        <v>0</v>
      </c>
      <c r="AI599" s="2">
        <v>0</v>
      </c>
      <c r="AJ599" s="2">
        <v>0</v>
      </c>
      <c r="AK599" s="2">
        <v>0</v>
      </c>
      <c r="AL599" s="8"/>
      <c r="AM599" s="2">
        <v>0</v>
      </c>
      <c r="AN599" s="3">
        <v>18.75</v>
      </c>
      <c r="AO599" s="2">
        <v>0</v>
      </c>
      <c r="AP599" s="2">
        <v>50</v>
      </c>
      <c r="AQ599" s="8"/>
      <c r="AR599" s="3">
        <v>21.052631578947366</v>
      </c>
      <c r="AS599" s="3">
        <v>13.333333333333334</v>
      </c>
      <c r="AT599" s="9"/>
    </row>
    <row r="600" spans="1:46" x14ac:dyDescent="0.2">
      <c r="A600" s="6" t="s">
        <v>231</v>
      </c>
      <c r="B600" s="7"/>
      <c r="C600" s="2">
        <v>100</v>
      </c>
      <c r="D600" s="2">
        <v>100</v>
      </c>
      <c r="E600" s="2">
        <v>0</v>
      </c>
      <c r="F600" s="2">
        <v>50</v>
      </c>
      <c r="G600" s="2">
        <v>100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100</v>
      </c>
      <c r="U600" s="2">
        <v>100</v>
      </c>
      <c r="V600" s="2">
        <v>0</v>
      </c>
      <c r="W600" s="3">
        <v>66.666666666666657</v>
      </c>
      <c r="X600" s="2">
        <v>100</v>
      </c>
      <c r="Y600" s="2">
        <v>0</v>
      </c>
      <c r="Z600" s="2">
        <v>0</v>
      </c>
      <c r="AA600" s="2">
        <v>0</v>
      </c>
      <c r="AB600" s="2">
        <v>0</v>
      </c>
      <c r="AC600" s="2">
        <v>0</v>
      </c>
      <c r="AD600" s="2">
        <v>0</v>
      </c>
      <c r="AE600" s="2">
        <v>100</v>
      </c>
      <c r="AF600" s="2">
        <v>0</v>
      </c>
      <c r="AG600" s="2">
        <v>0</v>
      </c>
      <c r="AH600" s="2">
        <v>100</v>
      </c>
      <c r="AI600" s="2">
        <v>100</v>
      </c>
      <c r="AJ600" s="2">
        <v>100</v>
      </c>
      <c r="AK600" s="2">
        <v>100</v>
      </c>
      <c r="AL600" s="8"/>
      <c r="AM600" s="2">
        <v>100</v>
      </c>
      <c r="AN600" s="3">
        <v>81.25</v>
      </c>
      <c r="AO600" s="2">
        <v>100</v>
      </c>
      <c r="AP600" s="2">
        <v>50</v>
      </c>
      <c r="AQ600" s="8"/>
      <c r="AR600" s="3">
        <v>78.94736842105263</v>
      </c>
      <c r="AS600" s="3">
        <v>86.666666666666671</v>
      </c>
      <c r="AT600" s="9"/>
    </row>
    <row r="601" spans="1:46" x14ac:dyDescent="0.2">
      <c r="A601" s="10" t="s">
        <v>26</v>
      </c>
      <c r="B601" s="7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</row>
    <row r="602" spans="1:46" x14ac:dyDescent="0.2">
      <c r="A602" s="6" t="s">
        <v>207</v>
      </c>
      <c r="B602" s="7"/>
      <c r="C602" s="2">
        <v>10</v>
      </c>
      <c r="D602" s="3">
        <v>3.3333333333333335</v>
      </c>
      <c r="E602" s="3">
        <v>3.3333333333333335</v>
      </c>
      <c r="F602" s="2">
        <v>10</v>
      </c>
      <c r="G602" s="3">
        <v>3.3333333333333335</v>
      </c>
      <c r="H602" s="3">
        <v>3.3333333333333335</v>
      </c>
      <c r="I602" s="2">
        <v>0</v>
      </c>
      <c r="J602" s="3">
        <v>6.666666666666667</v>
      </c>
      <c r="K602" s="3">
        <v>3.3333333333333335</v>
      </c>
      <c r="L602" s="2">
        <v>0</v>
      </c>
      <c r="M602" s="2">
        <v>0</v>
      </c>
      <c r="N602" s="3">
        <v>6.666666666666667</v>
      </c>
      <c r="O602" s="2">
        <v>10</v>
      </c>
      <c r="P602" s="2">
        <v>0</v>
      </c>
      <c r="Q602" s="2">
        <v>0</v>
      </c>
      <c r="R602" s="3">
        <v>6.666666666666667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3">
        <v>6.666666666666667</v>
      </c>
      <c r="Y602" s="2">
        <v>10</v>
      </c>
      <c r="Z602" s="2">
        <v>10</v>
      </c>
      <c r="AA602" s="2">
        <v>0</v>
      </c>
      <c r="AB602" s="2">
        <v>0</v>
      </c>
      <c r="AC602" s="3">
        <v>6.666666666666667</v>
      </c>
      <c r="AD602" s="3">
        <v>13.333333333333334</v>
      </c>
      <c r="AE602" s="2">
        <v>0</v>
      </c>
      <c r="AF602" s="2">
        <v>0</v>
      </c>
      <c r="AG602" s="2">
        <v>0</v>
      </c>
      <c r="AH602" s="3">
        <v>3.225806451612903</v>
      </c>
      <c r="AI602" s="3">
        <v>3.3333333333333335</v>
      </c>
      <c r="AJ602" s="3">
        <v>6.666666666666667</v>
      </c>
      <c r="AK602" s="2">
        <v>0</v>
      </c>
      <c r="AL602" s="8"/>
      <c r="AM602" s="3">
        <v>0.81967213114754101</v>
      </c>
      <c r="AN602" s="3">
        <v>5.938242280285035</v>
      </c>
      <c r="AO602" s="3">
        <v>3.867403314917127</v>
      </c>
      <c r="AP602" s="3">
        <v>1.8604651162790697</v>
      </c>
      <c r="AQ602" s="9"/>
      <c r="AR602" s="3">
        <v>3.3530571992110452</v>
      </c>
      <c r="AS602" s="3">
        <v>3.790613718411552</v>
      </c>
      <c r="AT602" s="9"/>
    </row>
    <row r="603" spans="1:46" x14ac:dyDescent="0.2">
      <c r="A603" s="6" t="s">
        <v>231</v>
      </c>
      <c r="B603" s="7"/>
      <c r="C603" s="2">
        <v>90</v>
      </c>
      <c r="D603" s="3">
        <v>96.666666666666671</v>
      </c>
      <c r="E603" s="3">
        <v>96.666666666666671</v>
      </c>
      <c r="F603" s="2">
        <v>90</v>
      </c>
      <c r="G603" s="3">
        <v>96.666666666666671</v>
      </c>
      <c r="H603" s="3">
        <v>96.666666666666671</v>
      </c>
      <c r="I603" s="2">
        <v>100</v>
      </c>
      <c r="J603" s="3">
        <v>93.333333333333329</v>
      </c>
      <c r="K603" s="3">
        <v>96.666666666666671</v>
      </c>
      <c r="L603" s="2">
        <v>100</v>
      </c>
      <c r="M603" s="2">
        <v>100</v>
      </c>
      <c r="N603" s="3">
        <v>93.333333333333329</v>
      </c>
      <c r="O603" s="2">
        <v>90</v>
      </c>
      <c r="P603" s="2">
        <v>100</v>
      </c>
      <c r="Q603" s="2">
        <v>100</v>
      </c>
      <c r="R603" s="3">
        <v>93.333333333333329</v>
      </c>
      <c r="S603" s="2">
        <v>100</v>
      </c>
      <c r="T603" s="2">
        <v>100</v>
      </c>
      <c r="U603" s="2">
        <v>100</v>
      </c>
      <c r="V603" s="2">
        <v>100</v>
      </c>
      <c r="W603" s="2">
        <v>100</v>
      </c>
      <c r="X603" s="3">
        <v>93.333333333333329</v>
      </c>
      <c r="Y603" s="2">
        <v>90</v>
      </c>
      <c r="Z603" s="2">
        <v>90</v>
      </c>
      <c r="AA603" s="2">
        <v>100</v>
      </c>
      <c r="AB603" s="2">
        <v>100</v>
      </c>
      <c r="AC603" s="3">
        <v>93.333333333333329</v>
      </c>
      <c r="AD603" s="3">
        <v>86.666666666666671</v>
      </c>
      <c r="AE603" s="2">
        <v>100</v>
      </c>
      <c r="AF603" s="2">
        <v>100</v>
      </c>
      <c r="AG603" s="2">
        <v>100</v>
      </c>
      <c r="AH603" s="3">
        <v>96.774193548387103</v>
      </c>
      <c r="AI603" s="3">
        <v>96.666666666666671</v>
      </c>
      <c r="AJ603" s="3">
        <v>93.333333333333329</v>
      </c>
      <c r="AK603" s="2">
        <v>100</v>
      </c>
      <c r="AL603" s="8"/>
      <c r="AM603" s="3">
        <v>99.180327868852459</v>
      </c>
      <c r="AN603" s="3">
        <v>94.061757719714961</v>
      </c>
      <c r="AO603" s="3">
        <v>96.132596685082873</v>
      </c>
      <c r="AP603" s="3">
        <v>98.139534883720927</v>
      </c>
      <c r="AQ603" s="9"/>
      <c r="AR603" s="3">
        <v>96.646942800788963</v>
      </c>
      <c r="AS603" s="3">
        <v>96.209386281588451</v>
      </c>
      <c r="AT603" s="9"/>
    </row>
    <row r="604" spans="1:46" x14ac:dyDescent="0.2">
      <c r="A604" s="10" t="s">
        <v>27</v>
      </c>
      <c r="B604" s="7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</row>
    <row r="605" spans="1:46" x14ac:dyDescent="0.2">
      <c r="A605" s="6" t="s">
        <v>207</v>
      </c>
      <c r="B605" s="7"/>
      <c r="C605" s="3">
        <v>66.666666666666657</v>
      </c>
      <c r="D605" s="2">
        <v>100</v>
      </c>
      <c r="E605" s="2">
        <v>100</v>
      </c>
      <c r="F605" s="2">
        <v>100</v>
      </c>
      <c r="G605" s="2">
        <v>100</v>
      </c>
      <c r="H605" s="2">
        <v>100</v>
      </c>
      <c r="I605" s="2">
        <v>0</v>
      </c>
      <c r="J605" s="2">
        <v>100</v>
      </c>
      <c r="K605" s="2">
        <v>100</v>
      </c>
      <c r="L605" s="2">
        <v>0</v>
      </c>
      <c r="M605" s="2">
        <v>0</v>
      </c>
      <c r="N605" s="2">
        <v>100</v>
      </c>
      <c r="O605" s="2">
        <v>100</v>
      </c>
      <c r="P605" s="2">
        <v>0</v>
      </c>
      <c r="Q605" s="2">
        <v>0</v>
      </c>
      <c r="R605" s="2">
        <v>100</v>
      </c>
      <c r="S605" s="2">
        <v>0</v>
      </c>
      <c r="T605" s="2">
        <v>0</v>
      </c>
      <c r="U605" s="2">
        <v>0</v>
      </c>
      <c r="V605" s="2">
        <v>0</v>
      </c>
      <c r="W605" s="2">
        <v>0</v>
      </c>
      <c r="X605" s="2">
        <v>100</v>
      </c>
      <c r="Y605" s="2">
        <v>100</v>
      </c>
      <c r="Z605" s="2">
        <v>100</v>
      </c>
      <c r="AA605" s="2">
        <v>0</v>
      </c>
      <c r="AB605" s="2">
        <v>0</v>
      </c>
      <c r="AC605" s="2">
        <v>100</v>
      </c>
      <c r="AD605" s="2">
        <v>100</v>
      </c>
      <c r="AE605" s="2">
        <v>0</v>
      </c>
      <c r="AF605" s="2">
        <v>0</v>
      </c>
      <c r="AG605" s="2">
        <v>0</v>
      </c>
      <c r="AH605" s="2">
        <v>100</v>
      </c>
      <c r="AI605" s="2">
        <v>100</v>
      </c>
      <c r="AJ605" s="2">
        <v>100</v>
      </c>
      <c r="AK605" s="2">
        <v>0</v>
      </c>
      <c r="AL605" s="8"/>
      <c r="AM605" s="2">
        <v>100</v>
      </c>
      <c r="AN605" s="2">
        <v>96</v>
      </c>
      <c r="AO605" s="2">
        <v>100</v>
      </c>
      <c r="AP605" s="2">
        <v>100</v>
      </c>
      <c r="AQ605" s="8"/>
      <c r="AR605" s="2">
        <v>100</v>
      </c>
      <c r="AS605" s="3">
        <v>95.238095238095227</v>
      </c>
      <c r="AT605" s="9"/>
    </row>
    <row r="606" spans="1:46" x14ac:dyDescent="0.2">
      <c r="A606" s="6" t="s">
        <v>231</v>
      </c>
      <c r="B606" s="7"/>
      <c r="C606" s="3">
        <v>33.333333333333329</v>
      </c>
      <c r="D606" s="2">
        <v>0</v>
      </c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  <c r="Z606" s="2">
        <v>0</v>
      </c>
      <c r="AA606" s="2">
        <v>0</v>
      </c>
      <c r="AB606" s="2">
        <v>0</v>
      </c>
      <c r="AC606" s="2">
        <v>0</v>
      </c>
      <c r="AD606" s="2">
        <v>0</v>
      </c>
      <c r="AE606" s="2">
        <v>0</v>
      </c>
      <c r="AF606" s="2">
        <v>0</v>
      </c>
      <c r="AG606" s="2">
        <v>0</v>
      </c>
      <c r="AH606" s="2">
        <v>0</v>
      </c>
      <c r="AI606" s="2">
        <v>0</v>
      </c>
      <c r="AJ606" s="2">
        <v>0</v>
      </c>
      <c r="AK606" s="2">
        <v>0</v>
      </c>
      <c r="AL606" s="8"/>
      <c r="AM606" s="2">
        <v>0</v>
      </c>
      <c r="AN606" s="2">
        <v>4</v>
      </c>
      <c r="AO606" s="2">
        <v>0</v>
      </c>
      <c r="AP606" s="2">
        <v>0</v>
      </c>
      <c r="AQ606" s="8"/>
      <c r="AR606" s="2">
        <v>0</v>
      </c>
      <c r="AS606" s="3">
        <v>4.7619047619047619</v>
      </c>
      <c r="AT606" s="9"/>
    </row>
    <row r="607" spans="1:46" x14ac:dyDescent="0.2">
      <c r="A607" s="10" t="s">
        <v>28</v>
      </c>
      <c r="B607" s="7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</row>
    <row r="608" spans="1:46" x14ac:dyDescent="0.2">
      <c r="A608" s="6" t="s">
        <v>207</v>
      </c>
      <c r="B608" s="7"/>
      <c r="C608" s="3">
        <v>66.666666666666657</v>
      </c>
      <c r="D608" s="2">
        <v>100</v>
      </c>
      <c r="E608" s="2">
        <v>100</v>
      </c>
      <c r="F608" s="2">
        <v>100</v>
      </c>
      <c r="G608" s="2">
        <v>0</v>
      </c>
      <c r="H608" s="2">
        <v>100</v>
      </c>
      <c r="I608" s="2">
        <v>0</v>
      </c>
      <c r="J608" s="2">
        <v>100</v>
      </c>
      <c r="K608" s="2">
        <v>100</v>
      </c>
      <c r="L608" s="2">
        <v>0</v>
      </c>
      <c r="M608" s="2">
        <v>0</v>
      </c>
      <c r="N608" s="2">
        <v>100</v>
      </c>
      <c r="O608" s="2">
        <v>100</v>
      </c>
      <c r="P608" s="2">
        <v>0</v>
      </c>
      <c r="Q608" s="2">
        <v>0</v>
      </c>
      <c r="R608" s="2">
        <v>100</v>
      </c>
      <c r="S608" s="2">
        <v>0</v>
      </c>
      <c r="T608" s="2">
        <v>0</v>
      </c>
      <c r="U608" s="2">
        <v>0</v>
      </c>
      <c r="V608" s="2">
        <v>0</v>
      </c>
      <c r="W608" s="2">
        <v>0</v>
      </c>
      <c r="X608" s="2">
        <v>100</v>
      </c>
      <c r="Y608" s="2">
        <v>100</v>
      </c>
      <c r="Z608" s="2">
        <v>100</v>
      </c>
      <c r="AA608" s="2">
        <v>0</v>
      </c>
      <c r="AB608" s="2">
        <v>0</v>
      </c>
      <c r="AC608" s="2">
        <v>100</v>
      </c>
      <c r="AD608" s="2">
        <v>100</v>
      </c>
      <c r="AE608" s="2">
        <v>0</v>
      </c>
      <c r="AF608" s="2">
        <v>0</v>
      </c>
      <c r="AG608" s="2">
        <v>0</v>
      </c>
      <c r="AH608" s="2">
        <v>100</v>
      </c>
      <c r="AI608" s="2">
        <v>100</v>
      </c>
      <c r="AJ608" s="2">
        <v>100</v>
      </c>
      <c r="AK608" s="2">
        <v>0</v>
      </c>
      <c r="AL608" s="8"/>
      <c r="AM608" s="2">
        <v>50</v>
      </c>
      <c r="AN608" s="2">
        <v>96</v>
      </c>
      <c r="AO608" s="2">
        <v>100</v>
      </c>
      <c r="AP608" s="2">
        <v>100</v>
      </c>
      <c r="AQ608" s="8"/>
      <c r="AR608" s="3">
        <v>94.117647058823522</v>
      </c>
      <c r="AS608" s="3">
        <v>95.238095238095227</v>
      </c>
      <c r="AT608" s="9"/>
    </row>
    <row r="609" spans="1:46" x14ac:dyDescent="0.2">
      <c r="A609" s="6" t="s">
        <v>231</v>
      </c>
      <c r="B609" s="7"/>
      <c r="C609" s="3">
        <v>33.333333333333329</v>
      </c>
      <c r="D609" s="2">
        <v>0</v>
      </c>
      <c r="E609" s="2">
        <v>0</v>
      </c>
      <c r="F609" s="2">
        <v>0</v>
      </c>
      <c r="G609" s="2">
        <v>100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v>0</v>
      </c>
      <c r="V609" s="2">
        <v>0</v>
      </c>
      <c r="W609" s="2">
        <v>0</v>
      </c>
      <c r="X609" s="2">
        <v>0</v>
      </c>
      <c r="Y609" s="2">
        <v>0</v>
      </c>
      <c r="Z609" s="2">
        <v>0</v>
      </c>
      <c r="AA609" s="2">
        <v>0</v>
      </c>
      <c r="AB609" s="2">
        <v>0</v>
      </c>
      <c r="AC609" s="2">
        <v>0</v>
      </c>
      <c r="AD609" s="2">
        <v>0</v>
      </c>
      <c r="AE609" s="2">
        <v>0</v>
      </c>
      <c r="AF609" s="2">
        <v>0</v>
      </c>
      <c r="AG609" s="2">
        <v>0</v>
      </c>
      <c r="AH609" s="2">
        <v>0</v>
      </c>
      <c r="AI609" s="2">
        <v>0</v>
      </c>
      <c r="AJ609" s="2">
        <v>0</v>
      </c>
      <c r="AK609" s="2">
        <v>0</v>
      </c>
      <c r="AL609" s="8"/>
      <c r="AM609" s="2">
        <v>50</v>
      </c>
      <c r="AN609" s="2">
        <v>4</v>
      </c>
      <c r="AO609" s="2">
        <v>0</v>
      </c>
      <c r="AP609" s="2">
        <v>0</v>
      </c>
      <c r="AQ609" s="8"/>
      <c r="AR609" s="3">
        <v>5.8823529411764701</v>
      </c>
      <c r="AS609" s="3">
        <v>4.7619047619047619</v>
      </c>
      <c r="AT609" s="9"/>
    </row>
    <row r="610" spans="1:46" x14ac:dyDescent="0.2">
      <c r="A610" s="10" t="s">
        <v>29</v>
      </c>
      <c r="B610" s="7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</row>
    <row r="611" spans="1:46" x14ac:dyDescent="0.2">
      <c r="A611" s="6" t="s">
        <v>207</v>
      </c>
      <c r="B611" s="7"/>
      <c r="C611" s="3">
        <v>33.333333333333329</v>
      </c>
      <c r="D611" s="2">
        <v>100</v>
      </c>
      <c r="E611" s="2">
        <v>100</v>
      </c>
      <c r="F611" s="2">
        <v>100</v>
      </c>
      <c r="G611" s="2">
        <v>100</v>
      </c>
      <c r="H611" s="2">
        <v>100</v>
      </c>
      <c r="I611" s="2">
        <v>0</v>
      </c>
      <c r="J611" s="2">
        <v>50</v>
      </c>
      <c r="K611" s="2">
        <v>100</v>
      </c>
      <c r="L611" s="2">
        <v>0</v>
      </c>
      <c r="M611" s="2">
        <v>0</v>
      </c>
      <c r="N611" s="2">
        <v>100</v>
      </c>
      <c r="O611" s="2">
        <v>100</v>
      </c>
      <c r="P611" s="2">
        <v>0</v>
      </c>
      <c r="Q611" s="2">
        <v>0</v>
      </c>
      <c r="R611" s="2">
        <v>100</v>
      </c>
      <c r="S611" s="2">
        <v>0</v>
      </c>
      <c r="T611" s="2">
        <v>0</v>
      </c>
      <c r="U611" s="2">
        <v>0</v>
      </c>
      <c r="V611" s="2">
        <v>0</v>
      </c>
      <c r="W611" s="2">
        <v>0</v>
      </c>
      <c r="X611" s="2">
        <v>100</v>
      </c>
      <c r="Y611" s="2">
        <v>100</v>
      </c>
      <c r="Z611" s="2">
        <v>100</v>
      </c>
      <c r="AA611" s="2">
        <v>0</v>
      </c>
      <c r="AB611" s="2">
        <v>0</v>
      </c>
      <c r="AC611" s="2">
        <v>100</v>
      </c>
      <c r="AD611" s="2">
        <v>100</v>
      </c>
      <c r="AE611" s="2">
        <v>0</v>
      </c>
      <c r="AF611" s="2">
        <v>0</v>
      </c>
      <c r="AG611" s="2">
        <v>0</v>
      </c>
      <c r="AH611" s="2">
        <v>100</v>
      </c>
      <c r="AI611" s="2">
        <v>100</v>
      </c>
      <c r="AJ611" s="2">
        <v>100</v>
      </c>
      <c r="AK611" s="2">
        <v>0</v>
      </c>
      <c r="AL611" s="8"/>
      <c r="AM611" s="2">
        <v>100</v>
      </c>
      <c r="AN611" s="2">
        <v>88</v>
      </c>
      <c r="AO611" s="2">
        <v>100</v>
      </c>
      <c r="AP611" s="2">
        <v>100</v>
      </c>
      <c r="AQ611" s="8"/>
      <c r="AR611" s="2">
        <v>100</v>
      </c>
      <c r="AS611" s="3">
        <v>85.714285714285708</v>
      </c>
      <c r="AT611" s="9"/>
    </row>
    <row r="612" spans="1:46" x14ac:dyDescent="0.2">
      <c r="A612" s="6" t="s">
        <v>231</v>
      </c>
      <c r="B612" s="7"/>
      <c r="C612" s="3">
        <v>66.666666666666657</v>
      </c>
      <c r="D612" s="2">
        <v>0</v>
      </c>
      <c r="E612" s="2">
        <v>0</v>
      </c>
      <c r="F612" s="2">
        <v>0</v>
      </c>
      <c r="G612" s="2">
        <v>0</v>
      </c>
      <c r="H612" s="2">
        <v>0</v>
      </c>
      <c r="I612" s="2">
        <v>0</v>
      </c>
      <c r="J612" s="2">
        <v>50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0</v>
      </c>
      <c r="V612" s="2">
        <v>0</v>
      </c>
      <c r="W612" s="2">
        <v>0</v>
      </c>
      <c r="X612" s="2">
        <v>0</v>
      </c>
      <c r="Y612" s="2">
        <v>0</v>
      </c>
      <c r="Z612" s="2">
        <v>0</v>
      </c>
      <c r="AA612" s="2">
        <v>0</v>
      </c>
      <c r="AB612" s="2">
        <v>0</v>
      </c>
      <c r="AC612" s="2">
        <v>0</v>
      </c>
      <c r="AD612" s="2">
        <v>0</v>
      </c>
      <c r="AE612" s="2">
        <v>0</v>
      </c>
      <c r="AF612" s="2">
        <v>0</v>
      </c>
      <c r="AG612" s="2">
        <v>0</v>
      </c>
      <c r="AH612" s="2">
        <v>0</v>
      </c>
      <c r="AI612" s="2">
        <v>0</v>
      </c>
      <c r="AJ612" s="2">
        <v>0</v>
      </c>
      <c r="AK612" s="2">
        <v>0</v>
      </c>
      <c r="AL612" s="8"/>
      <c r="AM612" s="2">
        <v>0</v>
      </c>
      <c r="AN612" s="2">
        <v>12</v>
      </c>
      <c r="AO612" s="2">
        <v>0</v>
      </c>
      <c r="AP612" s="2">
        <v>0</v>
      </c>
      <c r="AQ612" s="8"/>
      <c r="AR612" s="2">
        <v>0</v>
      </c>
      <c r="AS612" s="3">
        <v>14.285714285714285</v>
      </c>
      <c r="AT612" s="9"/>
    </row>
    <row r="613" spans="1:46" x14ac:dyDescent="0.2">
      <c r="A613" s="10" t="s">
        <v>30</v>
      </c>
      <c r="B613" s="7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</row>
    <row r="614" spans="1:46" x14ac:dyDescent="0.2">
      <c r="A614" s="6" t="s">
        <v>207</v>
      </c>
      <c r="B614" s="7"/>
      <c r="C614" s="2">
        <v>0</v>
      </c>
      <c r="D614" s="2">
        <v>0</v>
      </c>
      <c r="E614" s="2">
        <v>0</v>
      </c>
      <c r="F614" s="2">
        <v>0</v>
      </c>
      <c r="G614" s="2">
        <v>0</v>
      </c>
      <c r="H614" s="2">
        <v>0</v>
      </c>
      <c r="I614" s="2">
        <v>0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v>0</v>
      </c>
      <c r="V614" s="2">
        <v>0</v>
      </c>
      <c r="W614" s="2">
        <v>0</v>
      </c>
      <c r="X614" s="2">
        <v>0</v>
      </c>
      <c r="Y614" s="2">
        <v>0</v>
      </c>
      <c r="Z614" s="2">
        <v>0</v>
      </c>
      <c r="AA614" s="2">
        <v>0</v>
      </c>
      <c r="AB614" s="2">
        <v>0</v>
      </c>
      <c r="AC614" s="2">
        <v>0</v>
      </c>
      <c r="AD614" s="2">
        <v>0</v>
      </c>
      <c r="AE614" s="2">
        <v>0</v>
      </c>
      <c r="AF614" s="2">
        <v>0</v>
      </c>
      <c r="AG614" s="2">
        <v>0</v>
      </c>
      <c r="AH614" s="2">
        <v>100</v>
      </c>
      <c r="AI614" s="2">
        <v>0</v>
      </c>
      <c r="AJ614" s="2">
        <v>0</v>
      </c>
      <c r="AK614" s="2">
        <v>0</v>
      </c>
      <c r="AL614" s="8"/>
      <c r="AM614" s="2">
        <v>0</v>
      </c>
      <c r="AN614" s="2">
        <v>0</v>
      </c>
      <c r="AO614" s="2">
        <v>0</v>
      </c>
      <c r="AP614" s="2">
        <v>25</v>
      </c>
      <c r="AQ614" s="8"/>
      <c r="AR614" s="3">
        <v>5.8823529411764701</v>
      </c>
      <c r="AS614" s="2">
        <v>0</v>
      </c>
      <c r="AT614" s="8"/>
    </row>
    <row r="615" spans="1:46" x14ac:dyDescent="0.2">
      <c r="A615" s="6" t="s">
        <v>231</v>
      </c>
      <c r="B615" s="7"/>
      <c r="C615" s="2">
        <v>100</v>
      </c>
      <c r="D615" s="2">
        <v>100</v>
      </c>
      <c r="E615" s="2">
        <v>100</v>
      </c>
      <c r="F615" s="2">
        <v>100</v>
      </c>
      <c r="G615" s="2">
        <v>100</v>
      </c>
      <c r="H615" s="2">
        <v>100</v>
      </c>
      <c r="I615" s="2">
        <v>0</v>
      </c>
      <c r="J615" s="2">
        <v>100</v>
      </c>
      <c r="K615" s="2">
        <v>100</v>
      </c>
      <c r="L615" s="2">
        <v>0</v>
      </c>
      <c r="M615" s="2">
        <v>0</v>
      </c>
      <c r="N615" s="2">
        <v>100</v>
      </c>
      <c r="O615" s="2">
        <v>100</v>
      </c>
      <c r="P615" s="2">
        <v>0</v>
      </c>
      <c r="Q615" s="2">
        <v>0</v>
      </c>
      <c r="R615" s="2">
        <v>100</v>
      </c>
      <c r="S615" s="2">
        <v>0</v>
      </c>
      <c r="T615" s="2">
        <v>0</v>
      </c>
      <c r="U615" s="2">
        <v>0</v>
      </c>
      <c r="V615" s="2">
        <v>0</v>
      </c>
      <c r="W615" s="2">
        <v>0</v>
      </c>
      <c r="X615" s="2">
        <v>100</v>
      </c>
      <c r="Y615" s="2">
        <v>100</v>
      </c>
      <c r="Z615" s="2">
        <v>100</v>
      </c>
      <c r="AA615" s="2">
        <v>0</v>
      </c>
      <c r="AB615" s="2">
        <v>0</v>
      </c>
      <c r="AC615" s="2">
        <v>100</v>
      </c>
      <c r="AD615" s="2">
        <v>100</v>
      </c>
      <c r="AE615" s="2">
        <v>0</v>
      </c>
      <c r="AF615" s="2">
        <v>0</v>
      </c>
      <c r="AG615" s="2">
        <v>0</v>
      </c>
      <c r="AH615" s="2">
        <v>0</v>
      </c>
      <c r="AI615" s="2">
        <v>100</v>
      </c>
      <c r="AJ615" s="2">
        <v>100</v>
      </c>
      <c r="AK615" s="2">
        <v>0</v>
      </c>
      <c r="AL615" s="8"/>
      <c r="AM615" s="2">
        <v>100</v>
      </c>
      <c r="AN615" s="2">
        <v>100</v>
      </c>
      <c r="AO615" s="2">
        <v>100</v>
      </c>
      <c r="AP615" s="2">
        <v>75</v>
      </c>
      <c r="AQ615" s="8"/>
      <c r="AR615" s="3">
        <v>94.117647058823522</v>
      </c>
      <c r="AS615" s="2">
        <v>100</v>
      </c>
      <c r="AT615" s="8"/>
    </row>
    <row r="616" spans="1:46" x14ac:dyDescent="0.2">
      <c r="A616" s="10" t="s">
        <v>31</v>
      </c>
      <c r="B616" s="7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</row>
    <row r="617" spans="1:46" x14ac:dyDescent="0.2">
      <c r="A617" s="6" t="s">
        <v>207</v>
      </c>
      <c r="B617" s="7"/>
      <c r="C617" s="2">
        <v>100</v>
      </c>
      <c r="D617" s="2">
        <v>100</v>
      </c>
      <c r="E617" s="2">
        <v>100</v>
      </c>
      <c r="F617" s="2">
        <v>100</v>
      </c>
      <c r="G617" s="2">
        <v>100</v>
      </c>
      <c r="H617" s="2">
        <v>100</v>
      </c>
      <c r="I617" s="2">
        <v>0</v>
      </c>
      <c r="J617" s="2">
        <v>100</v>
      </c>
      <c r="K617" s="2">
        <v>100</v>
      </c>
      <c r="L617" s="2">
        <v>0</v>
      </c>
      <c r="M617" s="2">
        <v>0</v>
      </c>
      <c r="N617" s="2">
        <v>0</v>
      </c>
      <c r="O617" s="3">
        <v>66.666666666666657</v>
      </c>
      <c r="P617" s="2">
        <v>0</v>
      </c>
      <c r="Q617" s="2">
        <v>0</v>
      </c>
      <c r="R617" s="2">
        <v>50</v>
      </c>
      <c r="S617" s="2">
        <v>0</v>
      </c>
      <c r="T617" s="2">
        <v>0</v>
      </c>
      <c r="U617" s="2">
        <v>0</v>
      </c>
      <c r="V617" s="2">
        <v>0</v>
      </c>
      <c r="W617" s="2">
        <v>0</v>
      </c>
      <c r="X617" s="2">
        <v>100</v>
      </c>
      <c r="Y617" s="3">
        <v>66.666666666666657</v>
      </c>
      <c r="Z617" s="2">
        <v>100</v>
      </c>
      <c r="AA617" s="2">
        <v>0</v>
      </c>
      <c r="AB617" s="2">
        <v>0</v>
      </c>
      <c r="AC617" s="2">
        <v>50</v>
      </c>
      <c r="AD617" s="2">
        <v>50</v>
      </c>
      <c r="AE617" s="2">
        <v>0</v>
      </c>
      <c r="AF617" s="2">
        <v>0</v>
      </c>
      <c r="AG617" s="2">
        <v>0</v>
      </c>
      <c r="AH617" s="2">
        <v>100</v>
      </c>
      <c r="AI617" s="2">
        <v>100</v>
      </c>
      <c r="AJ617" s="2">
        <v>100</v>
      </c>
      <c r="AK617" s="2">
        <v>0</v>
      </c>
      <c r="AL617" s="8"/>
      <c r="AM617" s="2">
        <v>100</v>
      </c>
      <c r="AN617" s="2">
        <v>72</v>
      </c>
      <c r="AO617" s="3">
        <v>85.714285714285708</v>
      </c>
      <c r="AP617" s="2">
        <v>100</v>
      </c>
      <c r="AQ617" s="8"/>
      <c r="AR617" s="3">
        <v>88.235294117647058</v>
      </c>
      <c r="AS617" s="3">
        <v>71.428571428571431</v>
      </c>
      <c r="AT617" s="9"/>
    </row>
    <row r="618" spans="1:46" x14ac:dyDescent="0.2">
      <c r="A618" s="6" t="s">
        <v>231</v>
      </c>
      <c r="B618" s="7"/>
      <c r="C618" s="2">
        <v>0</v>
      </c>
      <c r="D618" s="2">
        <v>0</v>
      </c>
      <c r="E618" s="2">
        <v>0</v>
      </c>
      <c r="F618" s="2">
        <v>0</v>
      </c>
      <c r="G618" s="2">
        <v>0</v>
      </c>
      <c r="H618" s="2">
        <v>0</v>
      </c>
      <c r="I618" s="2">
        <v>0</v>
      </c>
      <c r="J618" s="2">
        <v>0</v>
      </c>
      <c r="K618" s="2">
        <v>0</v>
      </c>
      <c r="L618" s="2">
        <v>0</v>
      </c>
      <c r="M618" s="2">
        <v>0</v>
      </c>
      <c r="N618" s="2">
        <v>100</v>
      </c>
      <c r="O618" s="3">
        <v>33.333333333333329</v>
      </c>
      <c r="P618" s="2">
        <v>0</v>
      </c>
      <c r="Q618" s="2">
        <v>0</v>
      </c>
      <c r="R618" s="2">
        <v>50</v>
      </c>
      <c r="S618" s="2">
        <v>0</v>
      </c>
      <c r="T618" s="2">
        <v>0</v>
      </c>
      <c r="U618" s="2">
        <v>0</v>
      </c>
      <c r="V618" s="2">
        <v>0</v>
      </c>
      <c r="W618" s="2">
        <v>0</v>
      </c>
      <c r="X618" s="2">
        <v>0</v>
      </c>
      <c r="Y618" s="3">
        <v>33.333333333333329</v>
      </c>
      <c r="Z618" s="2">
        <v>0</v>
      </c>
      <c r="AA618" s="2">
        <v>0</v>
      </c>
      <c r="AB618" s="2">
        <v>0</v>
      </c>
      <c r="AC618" s="2">
        <v>50</v>
      </c>
      <c r="AD618" s="2">
        <v>50</v>
      </c>
      <c r="AE618" s="2">
        <v>0</v>
      </c>
      <c r="AF618" s="2">
        <v>0</v>
      </c>
      <c r="AG618" s="2">
        <v>0</v>
      </c>
      <c r="AH618" s="2">
        <v>0</v>
      </c>
      <c r="AI618" s="2">
        <v>0</v>
      </c>
      <c r="AJ618" s="2">
        <v>0</v>
      </c>
      <c r="AK618" s="2">
        <v>0</v>
      </c>
      <c r="AL618" s="8"/>
      <c r="AM618" s="2">
        <v>0</v>
      </c>
      <c r="AN618" s="2">
        <v>28</v>
      </c>
      <c r="AO618" s="3">
        <v>14.285714285714285</v>
      </c>
      <c r="AP618" s="2">
        <v>0</v>
      </c>
      <c r="AQ618" s="8"/>
      <c r="AR618" s="3">
        <v>11.76470588235294</v>
      </c>
      <c r="AS618" s="3">
        <v>28.571428571428569</v>
      </c>
      <c r="AT618" s="9"/>
    </row>
    <row r="619" spans="1:46" x14ac:dyDescent="0.2">
      <c r="A619" s="10" t="s">
        <v>32</v>
      </c>
      <c r="B619" s="7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</row>
    <row r="620" spans="1:46" x14ac:dyDescent="0.2">
      <c r="A620" s="6" t="s">
        <v>207</v>
      </c>
      <c r="B620" s="7"/>
      <c r="C620" s="2">
        <v>100</v>
      </c>
      <c r="D620" s="2">
        <v>100</v>
      </c>
      <c r="E620" s="2">
        <v>100</v>
      </c>
      <c r="F620" s="2">
        <v>100</v>
      </c>
      <c r="G620" s="2">
        <v>100</v>
      </c>
      <c r="H620" s="2">
        <v>100</v>
      </c>
      <c r="I620" s="2">
        <v>0</v>
      </c>
      <c r="J620" s="2">
        <v>100</v>
      </c>
      <c r="K620" s="2">
        <v>100</v>
      </c>
      <c r="L620" s="2">
        <v>0</v>
      </c>
      <c r="M620" s="2">
        <v>0</v>
      </c>
      <c r="N620" s="2">
        <v>0</v>
      </c>
      <c r="O620" s="3">
        <v>33.333333333333329</v>
      </c>
      <c r="P620" s="2">
        <v>0</v>
      </c>
      <c r="Q620" s="2">
        <v>0</v>
      </c>
      <c r="R620" s="2">
        <v>100</v>
      </c>
      <c r="S620" s="2">
        <v>0</v>
      </c>
      <c r="T620" s="2">
        <v>0</v>
      </c>
      <c r="U620" s="2">
        <v>0</v>
      </c>
      <c r="V620" s="2">
        <v>0</v>
      </c>
      <c r="W620" s="2">
        <v>0</v>
      </c>
      <c r="X620" s="2">
        <v>100</v>
      </c>
      <c r="Y620" s="3">
        <v>66.666666666666657</v>
      </c>
      <c r="Z620" s="2">
        <v>100</v>
      </c>
      <c r="AA620" s="2">
        <v>0</v>
      </c>
      <c r="AB620" s="2">
        <v>0</v>
      </c>
      <c r="AC620" s="2">
        <v>50</v>
      </c>
      <c r="AD620" s="2">
        <v>50</v>
      </c>
      <c r="AE620" s="2">
        <v>0</v>
      </c>
      <c r="AF620" s="2">
        <v>0</v>
      </c>
      <c r="AG620" s="2">
        <v>0</v>
      </c>
      <c r="AH620" s="2">
        <v>100</v>
      </c>
      <c r="AI620" s="2">
        <v>100</v>
      </c>
      <c r="AJ620" s="2">
        <v>100</v>
      </c>
      <c r="AK620" s="2">
        <v>0</v>
      </c>
      <c r="AL620" s="8"/>
      <c r="AM620" s="2">
        <v>100</v>
      </c>
      <c r="AN620" s="2">
        <v>72</v>
      </c>
      <c r="AO620" s="3">
        <v>85.714285714285708</v>
      </c>
      <c r="AP620" s="2">
        <v>100</v>
      </c>
      <c r="AQ620" s="8"/>
      <c r="AR620" s="3">
        <v>88.235294117647058</v>
      </c>
      <c r="AS620" s="3">
        <v>71.428571428571431</v>
      </c>
      <c r="AT620" s="9"/>
    </row>
    <row r="621" spans="1:46" x14ac:dyDescent="0.2">
      <c r="A621" s="6" t="s">
        <v>231</v>
      </c>
      <c r="B621" s="7"/>
      <c r="C621" s="2">
        <v>0</v>
      </c>
      <c r="D621" s="2">
        <v>0</v>
      </c>
      <c r="E621" s="2">
        <v>0</v>
      </c>
      <c r="F621" s="2">
        <v>0</v>
      </c>
      <c r="G621" s="2">
        <v>0</v>
      </c>
      <c r="H621" s="2">
        <v>0</v>
      </c>
      <c r="I621" s="2">
        <v>0</v>
      </c>
      <c r="J621" s="2">
        <v>0</v>
      </c>
      <c r="K621" s="2">
        <v>0</v>
      </c>
      <c r="L621" s="2">
        <v>0</v>
      </c>
      <c r="M621" s="2">
        <v>0</v>
      </c>
      <c r="N621" s="2">
        <v>100</v>
      </c>
      <c r="O621" s="3">
        <v>66.666666666666657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v>0</v>
      </c>
      <c r="V621" s="2">
        <v>0</v>
      </c>
      <c r="W621" s="2">
        <v>0</v>
      </c>
      <c r="X621" s="2">
        <v>0</v>
      </c>
      <c r="Y621" s="3">
        <v>33.333333333333329</v>
      </c>
      <c r="Z621" s="2">
        <v>0</v>
      </c>
      <c r="AA621" s="2">
        <v>0</v>
      </c>
      <c r="AB621" s="2">
        <v>0</v>
      </c>
      <c r="AC621" s="2">
        <v>50</v>
      </c>
      <c r="AD621" s="2">
        <v>50</v>
      </c>
      <c r="AE621" s="2">
        <v>0</v>
      </c>
      <c r="AF621" s="2">
        <v>0</v>
      </c>
      <c r="AG621" s="2">
        <v>0</v>
      </c>
      <c r="AH621" s="2">
        <v>0</v>
      </c>
      <c r="AI621" s="2">
        <v>0</v>
      </c>
      <c r="AJ621" s="2">
        <v>0</v>
      </c>
      <c r="AK621" s="2">
        <v>0</v>
      </c>
      <c r="AL621" s="8"/>
      <c r="AM621" s="2">
        <v>0</v>
      </c>
      <c r="AN621" s="2">
        <v>28</v>
      </c>
      <c r="AO621" s="3">
        <v>14.285714285714285</v>
      </c>
      <c r="AP621" s="2">
        <v>0</v>
      </c>
      <c r="AQ621" s="8"/>
      <c r="AR621" s="3">
        <v>11.76470588235294</v>
      </c>
      <c r="AS621" s="3">
        <v>28.571428571428569</v>
      </c>
      <c r="AT621" s="9"/>
    </row>
    <row r="622" spans="1:46" x14ac:dyDescent="0.2">
      <c r="A622" s="10" t="s">
        <v>33</v>
      </c>
      <c r="B622" s="7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</row>
    <row r="623" spans="1:46" x14ac:dyDescent="0.2">
      <c r="A623" s="6" t="s">
        <v>207</v>
      </c>
      <c r="B623" s="7"/>
      <c r="C623" s="2">
        <v>0</v>
      </c>
      <c r="D623" s="2">
        <v>0</v>
      </c>
      <c r="E623" s="2">
        <v>100</v>
      </c>
      <c r="F623" s="3">
        <v>33.333333333333329</v>
      </c>
      <c r="G623" s="2">
        <v>0</v>
      </c>
      <c r="H623" s="2">
        <v>100</v>
      </c>
      <c r="I623" s="2">
        <v>0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3">
        <v>33.333333333333329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50</v>
      </c>
      <c r="Y623" s="2">
        <v>0</v>
      </c>
      <c r="Z623" s="2">
        <v>0</v>
      </c>
      <c r="AA623" s="2">
        <v>0</v>
      </c>
      <c r="AB623" s="2">
        <v>0</v>
      </c>
      <c r="AC623" s="2">
        <v>0</v>
      </c>
      <c r="AD623" s="2">
        <v>0</v>
      </c>
      <c r="AE623" s="2">
        <v>0</v>
      </c>
      <c r="AF623" s="2">
        <v>0</v>
      </c>
      <c r="AG623" s="2">
        <v>0</v>
      </c>
      <c r="AH623" s="2">
        <v>100</v>
      </c>
      <c r="AI623" s="2">
        <v>0</v>
      </c>
      <c r="AJ623" s="2">
        <v>0</v>
      </c>
      <c r="AK623" s="2">
        <v>0</v>
      </c>
      <c r="AL623" s="8"/>
      <c r="AM623" s="2">
        <v>0</v>
      </c>
      <c r="AN623" s="2">
        <v>16</v>
      </c>
      <c r="AO623" s="3">
        <v>14.285714285714285</v>
      </c>
      <c r="AP623" s="2">
        <v>25</v>
      </c>
      <c r="AQ623" s="8"/>
      <c r="AR623" s="3">
        <v>5.8823529411764701</v>
      </c>
      <c r="AS623" s="3">
        <v>23.809523809523807</v>
      </c>
      <c r="AT623" s="9"/>
    </row>
    <row r="624" spans="1:46" x14ac:dyDescent="0.2">
      <c r="A624" s="6" t="s">
        <v>231</v>
      </c>
      <c r="B624" s="7"/>
      <c r="C624" s="2">
        <v>100</v>
      </c>
      <c r="D624" s="2">
        <v>100</v>
      </c>
      <c r="E624" s="2">
        <v>0</v>
      </c>
      <c r="F624" s="3">
        <v>66.666666666666657</v>
      </c>
      <c r="G624" s="2">
        <v>100</v>
      </c>
      <c r="H624" s="2">
        <v>0</v>
      </c>
      <c r="I624" s="2">
        <v>0</v>
      </c>
      <c r="J624" s="2">
        <v>100</v>
      </c>
      <c r="K624" s="2">
        <v>100</v>
      </c>
      <c r="L624" s="2">
        <v>0</v>
      </c>
      <c r="M624" s="2">
        <v>0</v>
      </c>
      <c r="N624" s="2">
        <v>100</v>
      </c>
      <c r="O624" s="3">
        <v>66.666666666666657</v>
      </c>
      <c r="P624" s="2">
        <v>0</v>
      </c>
      <c r="Q624" s="2">
        <v>0</v>
      </c>
      <c r="R624" s="2">
        <v>100</v>
      </c>
      <c r="S624" s="2">
        <v>0</v>
      </c>
      <c r="T624" s="2">
        <v>0</v>
      </c>
      <c r="U624" s="2">
        <v>0</v>
      </c>
      <c r="V624" s="2">
        <v>0</v>
      </c>
      <c r="W624" s="2">
        <v>0</v>
      </c>
      <c r="X624" s="2">
        <v>50</v>
      </c>
      <c r="Y624" s="2">
        <v>100</v>
      </c>
      <c r="Z624" s="2">
        <v>100</v>
      </c>
      <c r="AA624" s="2">
        <v>0</v>
      </c>
      <c r="AB624" s="2">
        <v>0</v>
      </c>
      <c r="AC624" s="2">
        <v>100</v>
      </c>
      <c r="AD624" s="2">
        <v>100</v>
      </c>
      <c r="AE624" s="2">
        <v>0</v>
      </c>
      <c r="AF624" s="2">
        <v>0</v>
      </c>
      <c r="AG624" s="2">
        <v>0</v>
      </c>
      <c r="AH624" s="2">
        <v>0</v>
      </c>
      <c r="AI624" s="2">
        <v>100</v>
      </c>
      <c r="AJ624" s="2">
        <v>100</v>
      </c>
      <c r="AK624" s="2">
        <v>0</v>
      </c>
      <c r="AL624" s="8"/>
      <c r="AM624" s="2">
        <v>100</v>
      </c>
      <c r="AN624" s="2">
        <v>84</v>
      </c>
      <c r="AO624" s="3">
        <v>85.714285714285708</v>
      </c>
      <c r="AP624" s="2">
        <v>75</v>
      </c>
      <c r="AQ624" s="8"/>
      <c r="AR624" s="3">
        <v>94.117647058823522</v>
      </c>
      <c r="AS624" s="3">
        <v>76.19047619047619</v>
      </c>
      <c r="AT624" s="9"/>
    </row>
    <row r="625" spans="1:46" x14ac:dyDescent="0.2">
      <c r="A625" s="10" t="s">
        <v>34</v>
      </c>
      <c r="B625" s="7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</row>
    <row r="626" spans="1:46" x14ac:dyDescent="0.2">
      <c r="A626" s="6" t="s">
        <v>207</v>
      </c>
      <c r="B626" s="7"/>
      <c r="C626" s="3">
        <v>6.666666666666667</v>
      </c>
      <c r="D626" s="2">
        <v>10</v>
      </c>
      <c r="E626" s="2">
        <v>0</v>
      </c>
      <c r="F626" s="2">
        <v>0</v>
      </c>
      <c r="G626" s="3">
        <v>13.333333333333334</v>
      </c>
      <c r="H626" s="2">
        <v>0</v>
      </c>
      <c r="I626" s="2">
        <v>0</v>
      </c>
      <c r="J626" s="2">
        <v>0</v>
      </c>
      <c r="K626" s="2">
        <v>0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3">
        <v>3.3333333333333335</v>
      </c>
      <c r="V626" s="3">
        <v>3.225806451612903</v>
      </c>
      <c r="W626" s="2">
        <v>0</v>
      </c>
      <c r="X626" s="3">
        <v>3.3333333333333335</v>
      </c>
      <c r="Y626" s="2">
        <v>0</v>
      </c>
      <c r="Z626" s="2">
        <v>0</v>
      </c>
      <c r="AA626" s="2">
        <v>0</v>
      </c>
      <c r="AB626" s="2">
        <v>0</v>
      </c>
      <c r="AC626" s="2">
        <v>0</v>
      </c>
      <c r="AD626" s="2">
        <v>0</v>
      </c>
      <c r="AE626" s="2">
        <v>0</v>
      </c>
      <c r="AF626" s="3">
        <v>9.67741935483871</v>
      </c>
      <c r="AG626" s="3">
        <v>9.67741935483871</v>
      </c>
      <c r="AH626" s="2">
        <v>0</v>
      </c>
      <c r="AI626" s="2">
        <v>0</v>
      </c>
      <c r="AJ626" s="2">
        <v>0</v>
      </c>
      <c r="AK626" s="2">
        <v>0</v>
      </c>
      <c r="AL626" s="8"/>
      <c r="AM626" s="3">
        <v>3.278688524590164</v>
      </c>
      <c r="AN626" s="3">
        <v>0.47505938242280288</v>
      </c>
      <c r="AO626" s="3">
        <v>1.1049723756906076</v>
      </c>
      <c r="AP626" s="3">
        <v>2.7906976744186047</v>
      </c>
      <c r="AQ626" s="9"/>
      <c r="AR626" s="3">
        <v>1.9723865877712032</v>
      </c>
      <c r="AS626" s="3">
        <v>1.4440433212996391</v>
      </c>
      <c r="AT626" s="9"/>
    </row>
    <row r="627" spans="1:46" x14ac:dyDescent="0.2">
      <c r="A627" s="6" t="s">
        <v>231</v>
      </c>
      <c r="B627" s="7"/>
      <c r="C627" s="3">
        <v>93.333333333333329</v>
      </c>
      <c r="D627" s="2">
        <v>90</v>
      </c>
      <c r="E627" s="2">
        <v>100</v>
      </c>
      <c r="F627" s="2">
        <v>100</v>
      </c>
      <c r="G627" s="3">
        <v>86.666666666666671</v>
      </c>
      <c r="H627" s="2">
        <v>100</v>
      </c>
      <c r="I627" s="2">
        <v>100</v>
      </c>
      <c r="J627" s="2">
        <v>100</v>
      </c>
      <c r="K627" s="2">
        <v>100</v>
      </c>
      <c r="L627" s="2">
        <v>100</v>
      </c>
      <c r="M627" s="2">
        <v>100</v>
      </c>
      <c r="N627" s="2">
        <v>100</v>
      </c>
      <c r="O627" s="2">
        <v>100</v>
      </c>
      <c r="P627" s="2">
        <v>100</v>
      </c>
      <c r="Q627" s="2">
        <v>100</v>
      </c>
      <c r="R627" s="2">
        <v>100</v>
      </c>
      <c r="S627" s="2">
        <v>100</v>
      </c>
      <c r="T627" s="2">
        <v>100</v>
      </c>
      <c r="U627" s="3">
        <v>96.666666666666671</v>
      </c>
      <c r="V627" s="3">
        <v>96.774193548387103</v>
      </c>
      <c r="W627" s="2">
        <v>100</v>
      </c>
      <c r="X627" s="3">
        <v>96.666666666666671</v>
      </c>
      <c r="Y627" s="2">
        <v>100</v>
      </c>
      <c r="Z627" s="2">
        <v>100</v>
      </c>
      <c r="AA627" s="2">
        <v>100</v>
      </c>
      <c r="AB627" s="2">
        <v>100</v>
      </c>
      <c r="AC627" s="2">
        <v>100</v>
      </c>
      <c r="AD627" s="2">
        <v>100</v>
      </c>
      <c r="AE627" s="2">
        <v>100</v>
      </c>
      <c r="AF627" s="3">
        <v>90.322580645161281</v>
      </c>
      <c r="AG627" s="3">
        <v>90.322580645161281</v>
      </c>
      <c r="AH627" s="2">
        <v>100</v>
      </c>
      <c r="AI627" s="2">
        <v>100</v>
      </c>
      <c r="AJ627" s="2">
        <v>100</v>
      </c>
      <c r="AK627" s="2">
        <v>100</v>
      </c>
      <c r="AL627" s="8"/>
      <c r="AM627" s="3">
        <v>96.721311475409834</v>
      </c>
      <c r="AN627" s="3">
        <v>99.524940617577201</v>
      </c>
      <c r="AO627" s="3">
        <v>98.895027624309392</v>
      </c>
      <c r="AP627" s="3">
        <v>97.20930232558139</v>
      </c>
      <c r="AQ627" s="9"/>
      <c r="AR627" s="3">
        <v>98.027613412228803</v>
      </c>
      <c r="AS627" s="3">
        <v>98.555956678700369</v>
      </c>
      <c r="AT627" s="9"/>
    </row>
    <row r="628" spans="1:46" x14ac:dyDescent="0.2">
      <c r="A628" s="10" t="s">
        <v>35</v>
      </c>
      <c r="B628" s="7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</row>
    <row r="629" spans="1:46" x14ac:dyDescent="0.2">
      <c r="A629" s="6" t="s">
        <v>207</v>
      </c>
      <c r="B629" s="7"/>
      <c r="C629" s="2">
        <v>50</v>
      </c>
      <c r="D629" s="3">
        <v>33.333333333333329</v>
      </c>
      <c r="E629" s="2">
        <v>0</v>
      </c>
      <c r="F629" s="2">
        <v>0</v>
      </c>
      <c r="G629" s="2">
        <v>75</v>
      </c>
      <c r="H629" s="2">
        <v>0</v>
      </c>
      <c r="I629" s="2">
        <v>0</v>
      </c>
      <c r="J629" s="2">
        <v>0</v>
      </c>
      <c r="K629" s="2">
        <v>0</v>
      </c>
      <c r="L629" s="2">
        <v>0</v>
      </c>
      <c r="M629" s="2">
        <v>0</v>
      </c>
      <c r="N629" s="2">
        <v>0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v>100</v>
      </c>
      <c r="V629" s="2">
        <v>0</v>
      </c>
      <c r="W629" s="2">
        <v>0</v>
      </c>
      <c r="X629" s="2">
        <v>100</v>
      </c>
      <c r="Y629" s="2">
        <v>0</v>
      </c>
      <c r="Z629" s="2">
        <v>0</v>
      </c>
      <c r="AA629" s="2">
        <v>0</v>
      </c>
      <c r="AB629" s="2">
        <v>0</v>
      </c>
      <c r="AC629" s="2">
        <v>0</v>
      </c>
      <c r="AD629" s="2">
        <v>0</v>
      </c>
      <c r="AE629" s="2">
        <v>0</v>
      </c>
      <c r="AF629" s="2">
        <v>0</v>
      </c>
      <c r="AG629" s="3">
        <v>66.666666666666657</v>
      </c>
      <c r="AH629" s="2">
        <v>0</v>
      </c>
      <c r="AI629" s="2">
        <v>0</v>
      </c>
      <c r="AJ629" s="2">
        <v>0</v>
      </c>
      <c r="AK629" s="2">
        <v>0</v>
      </c>
      <c r="AL629" s="8"/>
      <c r="AM629" s="3">
        <v>62.5</v>
      </c>
      <c r="AN629" s="2">
        <v>50</v>
      </c>
      <c r="AO629" s="2">
        <v>50</v>
      </c>
      <c r="AP629" s="3">
        <v>33.333333333333329</v>
      </c>
      <c r="AQ629" s="9"/>
      <c r="AR629" s="2">
        <v>30</v>
      </c>
      <c r="AS629" s="2">
        <v>75</v>
      </c>
      <c r="AT629" s="8"/>
    </row>
    <row r="630" spans="1:46" x14ac:dyDescent="0.2">
      <c r="A630" s="6" t="s">
        <v>231</v>
      </c>
      <c r="B630" s="7"/>
      <c r="C630" s="2">
        <v>50</v>
      </c>
      <c r="D630" s="3">
        <v>66.666666666666657</v>
      </c>
      <c r="E630" s="2">
        <v>0</v>
      </c>
      <c r="F630" s="2">
        <v>0</v>
      </c>
      <c r="G630" s="2">
        <v>25</v>
      </c>
      <c r="H630" s="2">
        <v>0</v>
      </c>
      <c r="I630" s="2">
        <v>0</v>
      </c>
      <c r="J630" s="2">
        <v>0</v>
      </c>
      <c r="K630" s="2">
        <v>0</v>
      </c>
      <c r="L630" s="2">
        <v>0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v>0</v>
      </c>
      <c r="V630" s="2">
        <v>100</v>
      </c>
      <c r="W630" s="2">
        <v>0</v>
      </c>
      <c r="X630" s="2">
        <v>0</v>
      </c>
      <c r="Y630" s="2">
        <v>0</v>
      </c>
      <c r="Z630" s="2">
        <v>0</v>
      </c>
      <c r="AA630" s="2">
        <v>0</v>
      </c>
      <c r="AB630" s="2">
        <v>0</v>
      </c>
      <c r="AC630" s="2">
        <v>0</v>
      </c>
      <c r="AD630" s="2">
        <v>0</v>
      </c>
      <c r="AE630" s="2">
        <v>0</v>
      </c>
      <c r="AF630" s="2">
        <v>100</v>
      </c>
      <c r="AG630" s="3">
        <v>33.333333333333329</v>
      </c>
      <c r="AH630" s="2">
        <v>0</v>
      </c>
      <c r="AI630" s="2">
        <v>0</v>
      </c>
      <c r="AJ630" s="2">
        <v>0</v>
      </c>
      <c r="AK630" s="2">
        <v>0</v>
      </c>
      <c r="AL630" s="8"/>
      <c r="AM630" s="3">
        <v>37.5</v>
      </c>
      <c r="AN630" s="2">
        <v>50</v>
      </c>
      <c r="AO630" s="2">
        <v>50</v>
      </c>
      <c r="AP630" s="3">
        <v>66.666666666666657</v>
      </c>
      <c r="AQ630" s="9"/>
      <c r="AR630" s="2">
        <v>70</v>
      </c>
      <c r="AS630" s="2">
        <v>25</v>
      </c>
      <c r="AT630" s="8"/>
    </row>
    <row r="631" spans="1:46" x14ac:dyDescent="0.2">
      <c r="A631" s="10" t="s">
        <v>36</v>
      </c>
      <c r="B631" s="7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</row>
    <row r="632" spans="1:46" x14ac:dyDescent="0.2">
      <c r="A632" s="6" t="s">
        <v>207</v>
      </c>
      <c r="B632" s="7"/>
      <c r="C632" s="2">
        <v>50</v>
      </c>
      <c r="D632" s="3">
        <v>66.666666666666657</v>
      </c>
      <c r="E632" s="2">
        <v>0</v>
      </c>
      <c r="F632" s="2">
        <v>0</v>
      </c>
      <c r="G632" s="2">
        <v>50</v>
      </c>
      <c r="H632" s="2">
        <v>0</v>
      </c>
      <c r="I632" s="2">
        <v>0</v>
      </c>
      <c r="J632" s="2">
        <v>0</v>
      </c>
      <c r="K632" s="2">
        <v>0</v>
      </c>
      <c r="L632" s="2">
        <v>0</v>
      </c>
      <c r="M632" s="2">
        <v>0</v>
      </c>
      <c r="N632" s="2">
        <v>0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v>100</v>
      </c>
      <c r="V632" s="2">
        <v>100</v>
      </c>
      <c r="W632" s="2">
        <v>0</v>
      </c>
      <c r="X632" s="2">
        <v>100</v>
      </c>
      <c r="Y632" s="2">
        <v>0</v>
      </c>
      <c r="Z632" s="2">
        <v>0</v>
      </c>
      <c r="AA632" s="2">
        <v>0</v>
      </c>
      <c r="AB632" s="2">
        <v>0</v>
      </c>
      <c r="AC632" s="2">
        <v>0</v>
      </c>
      <c r="AD632" s="2">
        <v>0</v>
      </c>
      <c r="AE632" s="2">
        <v>0</v>
      </c>
      <c r="AF632" s="3">
        <v>66.666666666666657</v>
      </c>
      <c r="AG632" s="3">
        <v>33.333333333333329</v>
      </c>
      <c r="AH632" s="2">
        <v>0</v>
      </c>
      <c r="AI632" s="2">
        <v>0</v>
      </c>
      <c r="AJ632" s="2">
        <v>0</v>
      </c>
      <c r="AK632" s="2">
        <v>0</v>
      </c>
      <c r="AL632" s="8"/>
      <c r="AM632" s="3">
        <v>62.5</v>
      </c>
      <c r="AN632" s="2">
        <v>50</v>
      </c>
      <c r="AO632" s="2">
        <v>100</v>
      </c>
      <c r="AP632" s="2">
        <v>50</v>
      </c>
      <c r="AQ632" s="8"/>
      <c r="AR632" s="2">
        <v>60</v>
      </c>
      <c r="AS632" s="3">
        <v>62.5</v>
      </c>
      <c r="AT632" s="9"/>
    </row>
    <row r="633" spans="1:46" x14ac:dyDescent="0.2">
      <c r="A633" s="6" t="s">
        <v>231</v>
      </c>
      <c r="B633" s="7"/>
      <c r="C633" s="2">
        <v>50</v>
      </c>
      <c r="D633" s="3">
        <v>33.333333333333329</v>
      </c>
      <c r="E633" s="2">
        <v>0</v>
      </c>
      <c r="F633" s="2">
        <v>0</v>
      </c>
      <c r="G633" s="2">
        <v>50</v>
      </c>
      <c r="H633" s="2">
        <v>0</v>
      </c>
      <c r="I633" s="2">
        <v>0</v>
      </c>
      <c r="J633" s="2">
        <v>0</v>
      </c>
      <c r="K633" s="2">
        <v>0</v>
      </c>
      <c r="L633" s="2">
        <v>0</v>
      </c>
      <c r="M633" s="2">
        <v>0</v>
      </c>
      <c r="N633" s="2">
        <v>0</v>
      </c>
      <c r="O633" s="2">
        <v>0</v>
      </c>
      <c r="P633" s="2">
        <v>0</v>
      </c>
      <c r="Q633" s="2">
        <v>0</v>
      </c>
      <c r="R633" s="2">
        <v>0</v>
      </c>
      <c r="S633" s="2">
        <v>0</v>
      </c>
      <c r="T633" s="2">
        <v>0</v>
      </c>
      <c r="U633" s="2">
        <v>0</v>
      </c>
      <c r="V633" s="2">
        <v>0</v>
      </c>
      <c r="W633" s="2">
        <v>0</v>
      </c>
      <c r="X633" s="2">
        <v>0</v>
      </c>
      <c r="Y633" s="2">
        <v>0</v>
      </c>
      <c r="Z633" s="2">
        <v>0</v>
      </c>
      <c r="AA633" s="2">
        <v>0</v>
      </c>
      <c r="AB633" s="2">
        <v>0</v>
      </c>
      <c r="AC633" s="2">
        <v>0</v>
      </c>
      <c r="AD633" s="2">
        <v>0</v>
      </c>
      <c r="AE633" s="2">
        <v>0</v>
      </c>
      <c r="AF633" s="3">
        <v>33.333333333333329</v>
      </c>
      <c r="AG633" s="3">
        <v>66.666666666666657</v>
      </c>
      <c r="AH633" s="2">
        <v>0</v>
      </c>
      <c r="AI633" s="2">
        <v>0</v>
      </c>
      <c r="AJ633" s="2">
        <v>0</v>
      </c>
      <c r="AK633" s="2">
        <v>0</v>
      </c>
      <c r="AL633" s="8"/>
      <c r="AM633" s="3">
        <v>37.5</v>
      </c>
      <c r="AN633" s="2">
        <v>50</v>
      </c>
      <c r="AO633" s="2">
        <v>0</v>
      </c>
      <c r="AP633" s="2">
        <v>50</v>
      </c>
      <c r="AQ633" s="8"/>
      <c r="AR633" s="2">
        <v>40</v>
      </c>
      <c r="AS633" s="3">
        <v>37.5</v>
      </c>
      <c r="AT633" s="9"/>
    </row>
    <row r="634" spans="1:46" x14ac:dyDescent="0.2">
      <c r="A634" s="10" t="s">
        <v>37</v>
      </c>
      <c r="B634" s="7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</row>
    <row r="635" spans="1:46" x14ac:dyDescent="0.2">
      <c r="A635" s="6" t="s">
        <v>207</v>
      </c>
      <c r="B635" s="7"/>
      <c r="C635" s="2">
        <v>0</v>
      </c>
      <c r="D635" s="2">
        <v>0</v>
      </c>
      <c r="E635" s="2">
        <v>0</v>
      </c>
      <c r="F635" s="2">
        <v>0</v>
      </c>
      <c r="G635" s="2">
        <v>0</v>
      </c>
      <c r="H635" s="2">
        <v>0</v>
      </c>
      <c r="I635" s="2">
        <v>0</v>
      </c>
      <c r="J635" s="2">
        <v>0</v>
      </c>
      <c r="K635" s="2">
        <v>0</v>
      </c>
      <c r="L635" s="2">
        <v>0</v>
      </c>
      <c r="M635" s="2">
        <v>0</v>
      </c>
      <c r="N635" s="2">
        <v>0</v>
      </c>
      <c r="O635" s="2">
        <v>0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v>100</v>
      </c>
      <c r="V635" s="2">
        <v>100</v>
      </c>
      <c r="W635" s="2">
        <v>0</v>
      </c>
      <c r="X635" s="2">
        <v>100</v>
      </c>
      <c r="Y635" s="2">
        <v>0</v>
      </c>
      <c r="Z635" s="2">
        <v>0</v>
      </c>
      <c r="AA635" s="2">
        <v>0</v>
      </c>
      <c r="AB635" s="2">
        <v>0</v>
      </c>
      <c r="AC635" s="2">
        <v>0</v>
      </c>
      <c r="AD635" s="2">
        <v>0</v>
      </c>
      <c r="AE635" s="2">
        <v>0</v>
      </c>
      <c r="AF635" s="3">
        <v>66.666666666666657</v>
      </c>
      <c r="AG635" s="3">
        <v>33.333333333333329</v>
      </c>
      <c r="AH635" s="2">
        <v>0</v>
      </c>
      <c r="AI635" s="2">
        <v>0</v>
      </c>
      <c r="AJ635" s="2">
        <v>0</v>
      </c>
      <c r="AK635" s="2">
        <v>0</v>
      </c>
      <c r="AL635" s="8"/>
      <c r="AM635" s="3">
        <v>12.5</v>
      </c>
      <c r="AN635" s="2">
        <v>0</v>
      </c>
      <c r="AO635" s="2">
        <v>100</v>
      </c>
      <c r="AP635" s="2">
        <v>50</v>
      </c>
      <c r="AQ635" s="8"/>
      <c r="AR635" s="2">
        <v>40</v>
      </c>
      <c r="AS635" s="2">
        <v>25</v>
      </c>
      <c r="AT635" s="8"/>
    </row>
    <row r="636" spans="1:46" x14ac:dyDescent="0.2">
      <c r="A636" s="6" t="s">
        <v>231</v>
      </c>
      <c r="B636" s="7"/>
      <c r="C636" s="2">
        <v>100</v>
      </c>
      <c r="D636" s="2">
        <v>100</v>
      </c>
      <c r="E636" s="2">
        <v>0</v>
      </c>
      <c r="F636" s="2">
        <v>0</v>
      </c>
      <c r="G636" s="2">
        <v>100</v>
      </c>
      <c r="H636" s="2">
        <v>0</v>
      </c>
      <c r="I636" s="2">
        <v>0</v>
      </c>
      <c r="J636" s="2">
        <v>0</v>
      </c>
      <c r="K636" s="2">
        <v>0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v>0</v>
      </c>
      <c r="V636" s="2">
        <v>0</v>
      </c>
      <c r="W636" s="2">
        <v>0</v>
      </c>
      <c r="X636" s="2">
        <v>0</v>
      </c>
      <c r="Y636" s="2">
        <v>0</v>
      </c>
      <c r="Z636" s="2">
        <v>0</v>
      </c>
      <c r="AA636" s="2">
        <v>0</v>
      </c>
      <c r="AB636" s="2">
        <v>0</v>
      </c>
      <c r="AC636" s="2">
        <v>0</v>
      </c>
      <c r="AD636" s="2">
        <v>0</v>
      </c>
      <c r="AE636" s="2">
        <v>0</v>
      </c>
      <c r="AF636" s="3">
        <v>33.333333333333329</v>
      </c>
      <c r="AG636" s="3">
        <v>66.666666666666657</v>
      </c>
      <c r="AH636" s="2">
        <v>0</v>
      </c>
      <c r="AI636" s="2">
        <v>0</v>
      </c>
      <c r="AJ636" s="2">
        <v>0</v>
      </c>
      <c r="AK636" s="2">
        <v>0</v>
      </c>
      <c r="AL636" s="8"/>
      <c r="AM636" s="3">
        <v>87.5</v>
      </c>
      <c r="AN636" s="2">
        <v>100</v>
      </c>
      <c r="AO636" s="2">
        <v>0</v>
      </c>
      <c r="AP636" s="2">
        <v>50</v>
      </c>
      <c r="AQ636" s="8"/>
      <c r="AR636" s="2">
        <v>60</v>
      </c>
      <c r="AS636" s="2">
        <v>75</v>
      </c>
      <c r="AT636" s="8"/>
    </row>
    <row r="637" spans="1:46" x14ac:dyDescent="0.2">
      <c r="A637" s="10" t="s">
        <v>38</v>
      </c>
      <c r="B637" s="7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</row>
    <row r="638" spans="1:46" x14ac:dyDescent="0.2">
      <c r="A638" s="6" t="s">
        <v>231</v>
      </c>
      <c r="B638" s="7"/>
      <c r="C638" s="2">
        <v>100</v>
      </c>
      <c r="D638" s="2">
        <v>100</v>
      </c>
      <c r="E638" s="2">
        <v>0</v>
      </c>
      <c r="F638" s="2">
        <v>0</v>
      </c>
      <c r="G638" s="2">
        <v>100</v>
      </c>
      <c r="H638" s="2">
        <v>0</v>
      </c>
      <c r="I638" s="2">
        <v>0</v>
      </c>
      <c r="J638" s="2">
        <v>0</v>
      </c>
      <c r="K638" s="2">
        <v>0</v>
      </c>
      <c r="L638" s="2">
        <v>0</v>
      </c>
      <c r="M638" s="2">
        <v>0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v>100</v>
      </c>
      <c r="V638" s="2">
        <v>100</v>
      </c>
      <c r="W638" s="2">
        <v>0</v>
      </c>
      <c r="X638" s="2">
        <v>100</v>
      </c>
      <c r="Y638" s="2">
        <v>0</v>
      </c>
      <c r="Z638" s="2">
        <v>0</v>
      </c>
      <c r="AA638" s="2">
        <v>0</v>
      </c>
      <c r="AB638" s="2">
        <v>0</v>
      </c>
      <c r="AC638" s="2">
        <v>0</v>
      </c>
      <c r="AD638" s="2">
        <v>0</v>
      </c>
      <c r="AE638" s="2">
        <v>0</v>
      </c>
      <c r="AF638" s="2">
        <v>100</v>
      </c>
      <c r="AG638" s="2">
        <v>100</v>
      </c>
      <c r="AH638" s="2">
        <v>0</v>
      </c>
      <c r="AI638" s="2">
        <v>0</v>
      </c>
      <c r="AJ638" s="2">
        <v>0</v>
      </c>
      <c r="AK638" s="2">
        <v>0</v>
      </c>
      <c r="AL638" s="8"/>
      <c r="AM638" s="2">
        <v>100</v>
      </c>
      <c r="AN638" s="2">
        <v>100</v>
      </c>
      <c r="AO638" s="2">
        <v>100</v>
      </c>
      <c r="AP638" s="2">
        <v>100</v>
      </c>
      <c r="AQ638" s="8"/>
      <c r="AR638" s="2">
        <v>100</v>
      </c>
      <c r="AS638" s="2">
        <v>100</v>
      </c>
      <c r="AT638" s="8"/>
    </row>
    <row r="639" spans="1:46" x14ac:dyDescent="0.2">
      <c r="A639" s="10" t="s">
        <v>39</v>
      </c>
      <c r="B639" s="7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</row>
    <row r="640" spans="1:46" x14ac:dyDescent="0.2">
      <c r="A640" s="6" t="s">
        <v>207</v>
      </c>
      <c r="B640" s="7"/>
      <c r="C640" s="2">
        <v>0</v>
      </c>
      <c r="D640" s="2">
        <v>0</v>
      </c>
      <c r="E640" s="2">
        <v>0</v>
      </c>
      <c r="F640" s="2">
        <v>0</v>
      </c>
      <c r="G640" s="2">
        <v>50</v>
      </c>
      <c r="H640" s="2">
        <v>0</v>
      </c>
      <c r="I640" s="2">
        <v>0</v>
      </c>
      <c r="J640" s="2">
        <v>0</v>
      </c>
      <c r="K640" s="2">
        <v>0</v>
      </c>
      <c r="L640" s="2">
        <v>0</v>
      </c>
      <c r="M640" s="2">
        <v>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0</v>
      </c>
      <c r="V640" s="2">
        <v>0</v>
      </c>
      <c r="W640" s="2">
        <v>0</v>
      </c>
      <c r="X640" s="2">
        <v>0</v>
      </c>
      <c r="Y640" s="2">
        <v>0</v>
      </c>
      <c r="Z640" s="2">
        <v>0</v>
      </c>
      <c r="AA640" s="2">
        <v>0</v>
      </c>
      <c r="AB640" s="2">
        <v>0</v>
      </c>
      <c r="AC640" s="2">
        <v>0</v>
      </c>
      <c r="AD640" s="2">
        <v>0</v>
      </c>
      <c r="AE640" s="2">
        <v>0</v>
      </c>
      <c r="AF640" s="3">
        <v>33.333333333333329</v>
      </c>
      <c r="AG640" s="2">
        <v>0</v>
      </c>
      <c r="AH640" s="2">
        <v>0</v>
      </c>
      <c r="AI640" s="2">
        <v>0</v>
      </c>
      <c r="AJ640" s="2">
        <v>0</v>
      </c>
      <c r="AK640" s="2">
        <v>0</v>
      </c>
      <c r="AL640" s="8"/>
      <c r="AM640" s="2">
        <v>25</v>
      </c>
      <c r="AN640" s="2">
        <v>0</v>
      </c>
      <c r="AO640" s="2">
        <v>0</v>
      </c>
      <c r="AP640" s="3">
        <v>16.666666666666664</v>
      </c>
      <c r="AQ640" s="9"/>
      <c r="AR640" s="2">
        <v>10</v>
      </c>
      <c r="AS640" s="2">
        <v>25</v>
      </c>
      <c r="AT640" s="8"/>
    </row>
    <row r="641" spans="1:46" x14ac:dyDescent="0.2">
      <c r="A641" s="6" t="s">
        <v>231</v>
      </c>
      <c r="B641" s="7"/>
      <c r="C641" s="2">
        <v>100</v>
      </c>
      <c r="D641" s="2">
        <v>100</v>
      </c>
      <c r="E641" s="2">
        <v>0</v>
      </c>
      <c r="F641" s="2">
        <v>0</v>
      </c>
      <c r="G641" s="2">
        <v>50</v>
      </c>
      <c r="H641" s="2">
        <v>0</v>
      </c>
      <c r="I641" s="2">
        <v>0</v>
      </c>
      <c r="J641" s="2">
        <v>0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v>100</v>
      </c>
      <c r="V641" s="2">
        <v>100</v>
      </c>
      <c r="W641" s="2">
        <v>0</v>
      </c>
      <c r="X641" s="2">
        <v>100</v>
      </c>
      <c r="Y641" s="2">
        <v>0</v>
      </c>
      <c r="Z641" s="2">
        <v>0</v>
      </c>
      <c r="AA641" s="2">
        <v>0</v>
      </c>
      <c r="AB641" s="2">
        <v>0</v>
      </c>
      <c r="AC641" s="2">
        <v>0</v>
      </c>
      <c r="AD641" s="2">
        <v>0</v>
      </c>
      <c r="AE641" s="2">
        <v>0</v>
      </c>
      <c r="AF641" s="3">
        <v>66.666666666666657</v>
      </c>
      <c r="AG641" s="2">
        <v>100</v>
      </c>
      <c r="AH641" s="2">
        <v>0</v>
      </c>
      <c r="AI641" s="2">
        <v>0</v>
      </c>
      <c r="AJ641" s="2">
        <v>0</v>
      </c>
      <c r="AK641" s="2">
        <v>0</v>
      </c>
      <c r="AL641" s="8"/>
      <c r="AM641" s="2">
        <v>75</v>
      </c>
      <c r="AN641" s="2">
        <v>100</v>
      </c>
      <c r="AO641" s="2">
        <v>100</v>
      </c>
      <c r="AP641" s="3">
        <v>83.333333333333343</v>
      </c>
      <c r="AQ641" s="9"/>
      <c r="AR641" s="2">
        <v>90</v>
      </c>
      <c r="AS641" s="2">
        <v>75</v>
      </c>
      <c r="AT641" s="8"/>
    </row>
    <row r="642" spans="1:46" x14ac:dyDescent="0.2">
      <c r="A642" s="10" t="s">
        <v>40</v>
      </c>
      <c r="B642" s="7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</row>
    <row r="643" spans="1:46" x14ac:dyDescent="0.2">
      <c r="A643" s="6" t="s">
        <v>207</v>
      </c>
      <c r="B643" s="7"/>
      <c r="C643" s="2">
        <v>0</v>
      </c>
      <c r="D643" s="2">
        <v>0</v>
      </c>
      <c r="E643" s="2">
        <v>0</v>
      </c>
      <c r="F643" s="2">
        <v>0</v>
      </c>
      <c r="G643" s="2">
        <v>75</v>
      </c>
      <c r="H643" s="2">
        <v>0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0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v>0</v>
      </c>
      <c r="V643" s="2">
        <v>0</v>
      </c>
      <c r="W643" s="2">
        <v>0</v>
      </c>
      <c r="X643" s="2">
        <v>0</v>
      </c>
      <c r="Y643" s="2">
        <v>0</v>
      </c>
      <c r="Z643" s="2">
        <v>0</v>
      </c>
      <c r="AA643" s="2">
        <v>0</v>
      </c>
      <c r="AB643" s="2">
        <v>0</v>
      </c>
      <c r="AC643" s="2">
        <v>0</v>
      </c>
      <c r="AD643" s="2">
        <v>0</v>
      </c>
      <c r="AE643" s="2">
        <v>0</v>
      </c>
      <c r="AF643" s="3">
        <v>33.333333333333329</v>
      </c>
      <c r="AG643" s="3">
        <v>33.333333333333329</v>
      </c>
      <c r="AH643" s="2">
        <v>0</v>
      </c>
      <c r="AI643" s="2">
        <v>0</v>
      </c>
      <c r="AJ643" s="2">
        <v>0</v>
      </c>
      <c r="AK643" s="2">
        <v>0</v>
      </c>
      <c r="AL643" s="8"/>
      <c r="AM643" s="3">
        <v>37.5</v>
      </c>
      <c r="AN643" s="2">
        <v>0</v>
      </c>
      <c r="AO643" s="2">
        <v>0</v>
      </c>
      <c r="AP643" s="3">
        <v>33.333333333333329</v>
      </c>
      <c r="AQ643" s="9"/>
      <c r="AR643" s="2">
        <v>30</v>
      </c>
      <c r="AS643" s="2">
        <v>25</v>
      </c>
      <c r="AT643" s="8"/>
    </row>
    <row r="644" spans="1:46" x14ac:dyDescent="0.2">
      <c r="A644" s="6" t="s">
        <v>231</v>
      </c>
      <c r="B644" s="7"/>
      <c r="C644" s="2">
        <v>100</v>
      </c>
      <c r="D644" s="2">
        <v>100</v>
      </c>
      <c r="E644" s="2">
        <v>0</v>
      </c>
      <c r="F644" s="2">
        <v>0</v>
      </c>
      <c r="G644" s="2">
        <v>25</v>
      </c>
      <c r="H644" s="2">
        <v>0</v>
      </c>
      <c r="I644" s="2">
        <v>0</v>
      </c>
      <c r="J644" s="2">
        <v>0</v>
      </c>
      <c r="K644" s="2">
        <v>0</v>
      </c>
      <c r="L644" s="2">
        <v>0</v>
      </c>
      <c r="M644" s="2">
        <v>0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v>100</v>
      </c>
      <c r="V644" s="2">
        <v>100</v>
      </c>
      <c r="W644" s="2">
        <v>0</v>
      </c>
      <c r="X644" s="2">
        <v>100</v>
      </c>
      <c r="Y644" s="2">
        <v>0</v>
      </c>
      <c r="Z644" s="2">
        <v>0</v>
      </c>
      <c r="AA644" s="2">
        <v>0</v>
      </c>
      <c r="AB644" s="2">
        <v>0</v>
      </c>
      <c r="AC644" s="2">
        <v>0</v>
      </c>
      <c r="AD644" s="2">
        <v>0</v>
      </c>
      <c r="AE644" s="2">
        <v>0</v>
      </c>
      <c r="AF644" s="3">
        <v>66.666666666666657</v>
      </c>
      <c r="AG644" s="3">
        <v>66.666666666666657</v>
      </c>
      <c r="AH644" s="2">
        <v>0</v>
      </c>
      <c r="AI644" s="2">
        <v>0</v>
      </c>
      <c r="AJ644" s="2">
        <v>0</v>
      </c>
      <c r="AK644" s="2">
        <v>0</v>
      </c>
      <c r="AL644" s="8"/>
      <c r="AM644" s="3">
        <v>62.5</v>
      </c>
      <c r="AN644" s="2">
        <v>100</v>
      </c>
      <c r="AO644" s="2">
        <v>100</v>
      </c>
      <c r="AP644" s="3">
        <v>66.666666666666657</v>
      </c>
      <c r="AQ644" s="9"/>
      <c r="AR644" s="2">
        <v>70</v>
      </c>
      <c r="AS644" s="2">
        <v>75</v>
      </c>
      <c r="AT644" s="8"/>
    </row>
    <row r="645" spans="1:46" x14ac:dyDescent="0.2">
      <c r="A645" s="10" t="s">
        <v>41</v>
      </c>
      <c r="B645" s="7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</row>
    <row r="646" spans="1:46" x14ac:dyDescent="0.2">
      <c r="A646" s="6" t="s">
        <v>207</v>
      </c>
      <c r="B646" s="7"/>
      <c r="C646" s="2">
        <v>50</v>
      </c>
      <c r="D646" s="2">
        <v>0</v>
      </c>
      <c r="E646" s="2">
        <v>0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0</v>
      </c>
      <c r="L646" s="2">
        <v>0</v>
      </c>
      <c r="M646" s="2">
        <v>0</v>
      </c>
      <c r="N646" s="2">
        <v>0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v>0</v>
      </c>
      <c r="V646" s="2">
        <v>0</v>
      </c>
      <c r="W646" s="2">
        <v>0</v>
      </c>
      <c r="X646" s="2">
        <v>0</v>
      </c>
      <c r="Y646" s="2">
        <v>0</v>
      </c>
      <c r="Z646" s="2">
        <v>0</v>
      </c>
      <c r="AA646" s="2">
        <v>0</v>
      </c>
      <c r="AB646" s="2">
        <v>0</v>
      </c>
      <c r="AC646" s="2">
        <v>0</v>
      </c>
      <c r="AD646" s="2">
        <v>0</v>
      </c>
      <c r="AE646" s="2">
        <v>0</v>
      </c>
      <c r="AF646" s="2">
        <v>0</v>
      </c>
      <c r="AG646" s="2">
        <v>0</v>
      </c>
      <c r="AH646" s="2">
        <v>0</v>
      </c>
      <c r="AI646" s="2">
        <v>0</v>
      </c>
      <c r="AJ646" s="2">
        <v>0</v>
      </c>
      <c r="AK646" s="2">
        <v>0</v>
      </c>
      <c r="AL646" s="8"/>
      <c r="AM646" s="2">
        <v>0</v>
      </c>
      <c r="AN646" s="2">
        <v>50</v>
      </c>
      <c r="AO646" s="2">
        <v>0</v>
      </c>
      <c r="AP646" s="2">
        <v>0</v>
      </c>
      <c r="AQ646" s="8"/>
      <c r="AR646" s="2">
        <v>0</v>
      </c>
      <c r="AS646" s="3">
        <v>12.5</v>
      </c>
      <c r="AT646" s="9"/>
    </row>
    <row r="647" spans="1:46" x14ac:dyDescent="0.2">
      <c r="A647" s="6" t="s">
        <v>231</v>
      </c>
      <c r="B647" s="7"/>
      <c r="C647" s="2">
        <v>50</v>
      </c>
      <c r="D647" s="2">
        <v>100</v>
      </c>
      <c r="E647" s="2">
        <v>0</v>
      </c>
      <c r="F647" s="2">
        <v>0</v>
      </c>
      <c r="G647" s="2">
        <v>100</v>
      </c>
      <c r="H647" s="2">
        <v>0</v>
      </c>
      <c r="I647" s="2">
        <v>0</v>
      </c>
      <c r="J647" s="2">
        <v>0</v>
      </c>
      <c r="K647" s="2">
        <v>0</v>
      </c>
      <c r="L647" s="2">
        <v>0</v>
      </c>
      <c r="M647" s="2">
        <v>0</v>
      </c>
      <c r="N647" s="2">
        <v>0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v>100</v>
      </c>
      <c r="V647" s="2">
        <v>100</v>
      </c>
      <c r="W647" s="2">
        <v>0</v>
      </c>
      <c r="X647" s="2">
        <v>100</v>
      </c>
      <c r="Y647" s="2">
        <v>0</v>
      </c>
      <c r="Z647" s="2">
        <v>0</v>
      </c>
      <c r="AA647" s="2">
        <v>0</v>
      </c>
      <c r="AB647" s="2">
        <v>0</v>
      </c>
      <c r="AC647" s="2">
        <v>0</v>
      </c>
      <c r="AD647" s="2">
        <v>0</v>
      </c>
      <c r="AE647" s="2">
        <v>0</v>
      </c>
      <c r="AF647" s="2">
        <v>100</v>
      </c>
      <c r="AG647" s="2">
        <v>100</v>
      </c>
      <c r="AH647" s="2">
        <v>0</v>
      </c>
      <c r="AI647" s="2">
        <v>0</v>
      </c>
      <c r="AJ647" s="2">
        <v>0</v>
      </c>
      <c r="AK647" s="2">
        <v>0</v>
      </c>
      <c r="AL647" s="8"/>
      <c r="AM647" s="2">
        <v>100</v>
      </c>
      <c r="AN647" s="2">
        <v>50</v>
      </c>
      <c r="AO647" s="2">
        <v>100</v>
      </c>
      <c r="AP647" s="2">
        <v>100</v>
      </c>
      <c r="AQ647" s="8"/>
      <c r="AR647" s="2">
        <v>100</v>
      </c>
      <c r="AS647" s="3">
        <v>87.5</v>
      </c>
      <c r="AT647" s="9"/>
    </row>
    <row r="648" spans="1:46" x14ac:dyDescent="0.2">
      <c r="A648" s="10" t="s">
        <v>42</v>
      </c>
      <c r="B648" s="7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</row>
    <row r="649" spans="1:46" x14ac:dyDescent="0.2">
      <c r="A649" s="6" t="s">
        <v>207</v>
      </c>
      <c r="B649" s="7"/>
      <c r="C649" s="3">
        <v>16.666666666666664</v>
      </c>
      <c r="D649" s="3">
        <v>6.666666666666667</v>
      </c>
      <c r="E649" s="2">
        <v>10</v>
      </c>
      <c r="F649" s="3">
        <v>13.333333333333334</v>
      </c>
      <c r="G649" s="3">
        <v>16.666666666666664</v>
      </c>
      <c r="H649" s="3">
        <v>3.3333333333333335</v>
      </c>
      <c r="I649" s="3">
        <v>6.666666666666667</v>
      </c>
      <c r="J649" s="3">
        <v>6.666666666666667</v>
      </c>
      <c r="K649" s="3">
        <v>3.3333333333333335</v>
      </c>
      <c r="L649" s="2">
        <v>0</v>
      </c>
      <c r="M649" s="2">
        <v>0</v>
      </c>
      <c r="N649" s="3">
        <v>3.3333333333333335</v>
      </c>
      <c r="O649" s="3">
        <v>6.666666666666667</v>
      </c>
      <c r="P649" s="2">
        <v>0</v>
      </c>
      <c r="Q649" s="2">
        <v>0</v>
      </c>
      <c r="R649" s="2">
        <v>10</v>
      </c>
      <c r="S649" s="2">
        <v>0</v>
      </c>
      <c r="T649" s="2">
        <v>0</v>
      </c>
      <c r="U649" s="3">
        <v>3.3333333333333335</v>
      </c>
      <c r="V649" s="2">
        <v>0</v>
      </c>
      <c r="W649" s="3">
        <v>6.666666666666667</v>
      </c>
      <c r="X649" s="3">
        <v>3.3333333333333335</v>
      </c>
      <c r="Y649" s="2">
        <v>0</v>
      </c>
      <c r="Z649" s="2">
        <v>0</v>
      </c>
      <c r="AA649" s="2">
        <v>0</v>
      </c>
      <c r="AB649" s="2">
        <v>0</v>
      </c>
      <c r="AC649" s="2">
        <v>0</v>
      </c>
      <c r="AD649" s="3">
        <v>6.666666666666667</v>
      </c>
      <c r="AE649" s="3">
        <v>6.666666666666667</v>
      </c>
      <c r="AF649" s="2">
        <v>0</v>
      </c>
      <c r="AG649" s="2">
        <v>0</v>
      </c>
      <c r="AH649" s="2">
        <v>0</v>
      </c>
      <c r="AI649" s="3">
        <v>6.666666666666667</v>
      </c>
      <c r="AJ649" s="3">
        <v>3.3333333333333335</v>
      </c>
      <c r="AK649" s="3">
        <v>6.666666666666667</v>
      </c>
      <c r="AL649" s="9"/>
      <c r="AM649" s="3">
        <v>3.278688524590164</v>
      </c>
      <c r="AN649" s="3">
        <v>6.6508313539192399</v>
      </c>
      <c r="AO649" s="3">
        <v>3.3149171270718232</v>
      </c>
      <c r="AP649" s="3">
        <v>0.93023255813953487</v>
      </c>
      <c r="AQ649" s="9"/>
      <c r="AR649" s="3">
        <v>5.1282051282051277</v>
      </c>
      <c r="AS649" s="3">
        <v>3.2490974729241873</v>
      </c>
      <c r="AT649" s="9"/>
    </row>
    <row r="650" spans="1:46" x14ac:dyDescent="0.2">
      <c r="A650" s="6" t="s">
        <v>231</v>
      </c>
      <c r="B650" s="7"/>
      <c r="C650" s="3">
        <v>83.333333333333343</v>
      </c>
      <c r="D650" s="3">
        <v>93.333333333333329</v>
      </c>
      <c r="E650" s="2">
        <v>90</v>
      </c>
      <c r="F650" s="3">
        <v>86.666666666666671</v>
      </c>
      <c r="G650" s="3">
        <v>83.333333333333343</v>
      </c>
      <c r="H650" s="3">
        <v>96.666666666666671</v>
      </c>
      <c r="I650" s="3">
        <v>93.333333333333329</v>
      </c>
      <c r="J650" s="3">
        <v>93.333333333333329</v>
      </c>
      <c r="K650" s="3">
        <v>96.666666666666671</v>
      </c>
      <c r="L650" s="2">
        <v>100</v>
      </c>
      <c r="M650" s="2">
        <v>100</v>
      </c>
      <c r="N650" s="3">
        <v>96.666666666666671</v>
      </c>
      <c r="O650" s="3">
        <v>93.333333333333329</v>
      </c>
      <c r="P650" s="2">
        <v>100</v>
      </c>
      <c r="Q650" s="2">
        <v>100</v>
      </c>
      <c r="R650" s="2">
        <v>90</v>
      </c>
      <c r="S650" s="2">
        <v>100</v>
      </c>
      <c r="T650" s="2">
        <v>100</v>
      </c>
      <c r="U650" s="3">
        <v>96.666666666666671</v>
      </c>
      <c r="V650" s="2">
        <v>100</v>
      </c>
      <c r="W650" s="3">
        <v>93.333333333333329</v>
      </c>
      <c r="X650" s="3">
        <v>96.666666666666671</v>
      </c>
      <c r="Y650" s="2">
        <v>100</v>
      </c>
      <c r="Z650" s="2">
        <v>100</v>
      </c>
      <c r="AA650" s="2">
        <v>100</v>
      </c>
      <c r="AB650" s="2">
        <v>100</v>
      </c>
      <c r="AC650" s="2">
        <v>100</v>
      </c>
      <c r="AD650" s="3">
        <v>93.333333333333329</v>
      </c>
      <c r="AE650" s="3">
        <v>93.333333333333329</v>
      </c>
      <c r="AF650" s="2">
        <v>100</v>
      </c>
      <c r="AG650" s="2">
        <v>100</v>
      </c>
      <c r="AH650" s="2">
        <v>100</v>
      </c>
      <c r="AI650" s="3">
        <v>93.333333333333329</v>
      </c>
      <c r="AJ650" s="3">
        <v>96.666666666666671</v>
      </c>
      <c r="AK650" s="3">
        <v>93.333333333333329</v>
      </c>
      <c r="AL650" s="9"/>
      <c r="AM650" s="3">
        <v>96.721311475409834</v>
      </c>
      <c r="AN650" s="3">
        <v>93.349168646080756</v>
      </c>
      <c r="AO650" s="3">
        <v>96.685082872928177</v>
      </c>
      <c r="AP650" s="3">
        <v>99.069767441860463</v>
      </c>
      <c r="AQ650" s="9"/>
      <c r="AR650" s="3">
        <v>94.871794871794862</v>
      </c>
      <c r="AS650" s="3">
        <v>96.750902527075809</v>
      </c>
      <c r="AT650" s="9"/>
    </row>
    <row r="651" spans="1:46" x14ac:dyDescent="0.2">
      <c r="A651" s="10" t="s">
        <v>43</v>
      </c>
      <c r="B651" s="7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</row>
    <row r="652" spans="1:46" x14ac:dyDescent="0.2">
      <c r="A652" s="6" t="s">
        <v>207</v>
      </c>
      <c r="B652" s="7"/>
      <c r="C652" s="2">
        <v>100</v>
      </c>
      <c r="D652" s="2">
        <v>50</v>
      </c>
      <c r="E652" s="2">
        <v>100</v>
      </c>
      <c r="F652" s="2">
        <v>100</v>
      </c>
      <c r="G652" s="2">
        <v>100</v>
      </c>
      <c r="H652" s="2">
        <v>100</v>
      </c>
      <c r="I652" s="2">
        <v>100</v>
      </c>
      <c r="J652" s="2">
        <v>100</v>
      </c>
      <c r="K652" s="2">
        <v>100</v>
      </c>
      <c r="L652" s="2">
        <v>0</v>
      </c>
      <c r="M652" s="2">
        <v>0</v>
      </c>
      <c r="N652" s="2">
        <v>100</v>
      </c>
      <c r="O652" s="2">
        <v>100</v>
      </c>
      <c r="P652" s="2">
        <v>0</v>
      </c>
      <c r="Q652" s="2">
        <v>0</v>
      </c>
      <c r="R652" s="2">
        <v>100</v>
      </c>
      <c r="S652" s="2">
        <v>0</v>
      </c>
      <c r="T652" s="2">
        <v>0</v>
      </c>
      <c r="U652" s="2">
        <v>100</v>
      </c>
      <c r="V652" s="2">
        <v>0</v>
      </c>
      <c r="W652" s="2">
        <v>100</v>
      </c>
      <c r="X652" s="2">
        <v>100</v>
      </c>
      <c r="Y652" s="2">
        <v>0</v>
      </c>
      <c r="Z652" s="2">
        <v>0</v>
      </c>
      <c r="AA652" s="2">
        <v>0</v>
      </c>
      <c r="AB652" s="2">
        <v>0</v>
      </c>
      <c r="AC652" s="2">
        <v>0</v>
      </c>
      <c r="AD652" s="2">
        <v>100</v>
      </c>
      <c r="AE652" s="2">
        <v>100</v>
      </c>
      <c r="AF652" s="2">
        <v>0</v>
      </c>
      <c r="AG652" s="2">
        <v>0</v>
      </c>
      <c r="AH652" s="2">
        <v>0</v>
      </c>
      <c r="AI652" s="2">
        <v>100</v>
      </c>
      <c r="AJ652" s="2">
        <v>100</v>
      </c>
      <c r="AK652" s="2">
        <v>100</v>
      </c>
      <c r="AL652" s="8"/>
      <c r="AM652" s="3">
        <v>87.5</v>
      </c>
      <c r="AN652" s="2">
        <v>100</v>
      </c>
      <c r="AO652" s="2">
        <v>100</v>
      </c>
      <c r="AP652" s="2">
        <v>100</v>
      </c>
      <c r="AQ652" s="8"/>
      <c r="AR652" s="3">
        <v>96.15384615384616</v>
      </c>
      <c r="AS652" s="2">
        <v>100</v>
      </c>
      <c r="AT652" s="8"/>
    </row>
    <row r="653" spans="1:46" x14ac:dyDescent="0.2">
      <c r="A653" s="6" t="s">
        <v>231</v>
      </c>
      <c r="B653" s="7"/>
      <c r="C653" s="2">
        <v>0</v>
      </c>
      <c r="D653" s="2">
        <v>50</v>
      </c>
      <c r="E653" s="2">
        <v>0</v>
      </c>
      <c r="F653" s="2">
        <v>0</v>
      </c>
      <c r="G653" s="2">
        <v>0</v>
      </c>
      <c r="H653" s="2">
        <v>0</v>
      </c>
      <c r="I653" s="2">
        <v>0</v>
      </c>
      <c r="J653" s="2">
        <v>0</v>
      </c>
      <c r="K653" s="2">
        <v>0</v>
      </c>
      <c r="L653" s="2">
        <v>0</v>
      </c>
      <c r="M653" s="2">
        <v>0</v>
      </c>
      <c r="N653" s="2">
        <v>0</v>
      </c>
      <c r="O653" s="2">
        <v>0</v>
      </c>
      <c r="P653" s="2">
        <v>0</v>
      </c>
      <c r="Q653" s="2">
        <v>0</v>
      </c>
      <c r="R653" s="2">
        <v>0</v>
      </c>
      <c r="S653" s="2">
        <v>0</v>
      </c>
      <c r="T653" s="2">
        <v>0</v>
      </c>
      <c r="U653" s="2">
        <v>0</v>
      </c>
      <c r="V653" s="2">
        <v>0</v>
      </c>
      <c r="W653" s="2">
        <v>0</v>
      </c>
      <c r="X653" s="2">
        <v>0</v>
      </c>
      <c r="Y653" s="2">
        <v>0</v>
      </c>
      <c r="Z653" s="2">
        <v>0</v>
      </c>
      <c r="AA653" s="2">
        <v>0</v>
      </c>
      <c r="AB653" s="2">
        <v>0</v>
      </c>
      <c r="AC653" s="2">
        <v>0</v>
      </c>
      <c r="AD653" s="2">
        <v>0</v>
      </c>
      <c r="AE653" s="2">
        <v>0</v>
      </c>
      <c r="AF653" s="2">
        <v>0</v>
      </c>
      <c r="AG653" s="2">
        <v>0</v>
      </c>
      <c r="AH653" s="2">
        <v>0</v>
      </c>
      <c r="AI653" s="2">
        <v>0</v>
      </c>
      <c r="AJ653" s="2">
        <v>0</v>
      </c>
      <c r="AK653" s="2">
        <v>0</v>
      </c>
      <c r="AL653" s="8"/>
      <c r="AM653" s="3">
        <v>12.5</v>
      </c>
      <c r="AN653" s="2">
        <v>0</v>
      </c>
      <c r="AO653" s="2">
        <v>0</v>
      </c>
      <c r="AP653" s="2">
        <v>0</v>
      </c>
      <c r="AQ653" s="8"/>
      <c r="AR653" s="3">
        <v>3.8461538461538463</v>
      </c>
      <c r="AS653" s="2">
        <v>0</v>
      </c>
      <c r="AT653" s="8"/>
    </row>
    <row r="654" spans="1:46" x14ac:dyDescent="0.2">
      <c r="A654" s="10" t="s">
        <v>44</v>
      </c>
      <c r="B654" s="7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</row>
    <row r="655" spans="1:46" x14ac:dyDescent="0.2">
      <c r="A655" s="6" t="s">
        <v>207</v>
      </c>
      <c r="B655" s="7"/>
      <c r="C655" s="2">
        <v>80</v>
      </c>
      <c r="D655" s="2">
        <v>100</v>
      </c>
      <c r="E655" s="2">
        <v>100</v>
      </c>
      <c r="F655" s="2">
        <v>100</v>
      </c>
      <c r="G655" s="2">
        <v>60</v>
      </c>
      <c r="H655" s="2">
        <v>100</v>
      </c>
      <c r="I655" s="2">
        <v>50</v>
      </c>
      <c r="J655" s="2">
        <v>100</v>
      </c>
      <c r="K655" s="2">
        <v>100</v>
      </c>
      <c r="L655" s="2">
        <v>0</v>
      </c>
      <c r="M655" s="2">
        <v>0</v>
      </c>
      <c r="N655" s="2">
        <v>100</v>
      </c>
      <c r="O655" s="2">
        <v>100</v>
      </c>
      <c r="P655" s="2">
        <v>0</v>
      </c>
      <c r="Q655" s="2">
        <v>0</v>
      </c>
      <c r="R655" s="2">
        <v>100</v>
      </c>
      <c r="S655" s="2">
        <v>0</v>
      </c>
      <c r="T655" s="2">
        <v>0</v>
      </c>
      <c r="U655" s="2">
        <v>100</v>
      </c>
      <c r="V655" s="2">
        <v>0</v>
      </c>
      <c r="W655" s="2">
        <v>100</v>
      </c>
      <c r="X655" s="2">
        <v>100</v>
      </c>
      <c r="Y655" s="2">
        <v>0</v>
      </c>
      <c r="Z655" s="2">
        <v>0</v>
      </c>
      <c r="AA655" s="2">
        <v>0</v>
      </c>
      <c r="AB655" s="2">
        <v>0</v>
      </c>
      <c r="AC655" s="2">
        <v>0</v>
      </c>
      <c r="AD655" s="2">
        <v>100</v>
      </c>
      <c r="AE655" s="2">
        <v>100</v>
      </c>
      <c r="AF655" s="2">
        <v>0</v>
      </c>
      <c r="AG655" s="2">
        <v>0</v>
      </c>
      <c r="AH655" s="2">
        <v>0</v>
      </c>
      <c r="AI655" s="2">
        <v>100</v>
      </c>
      <c r="AJ655" s="2">
        <v>100</v>
      </c>
      <c r="AK655" s="2">
        <v>100</v>
      </c>
      <c r="AL655" s="8"/>
      <c r="AM655" s="2">
        <v>75</v>
      </c>
      <c r="AN655" s="3">
        <v>92.857142857142861</v>
      </c>
      <c r="AO655" s="2">
        <v>100</v>
      </c>
      <c r="AP655" s="2">
        <v>100</v>
      </c>
      <c r="AQ655" s="8"/>
      <c r="AR655" s="3">
        <v>92.307692307692307</v>
      </c>
      <c r="AS655" s="3">
        <v>88.888888888888886</v>
      </c>
      <c r="AT655" s="9"/>
    </row>
    <row r="656" spans="1:46" x14ac:dyDescent="0.2">
      <c r="A656" s="6" t="s">
        <v>231</v>
      </c>
      <c r="B656" s="7"/>
      <c r="C656" s="2">
        <v>20</v>
      </c>
      <c r="D656" s="2">
        <v>0</v>
      </c>
      <c r="E656" s="2">
        <v>0</v>
      </c>
      <c r="F656" s="2">
        <v>0</v>
      </c>
      <c r="G656" s="2">
        <v>40</v>
      </c>
      <c r="H656" s="2">
        <v>0</v>
      </c>
      <c r="I656" s="2">
        <v>50</v>
      </c>
      <c r="J656" s="2">
        <v>0</v>
      </c>
      <c r="K656" s="2">
        <v>0</v>
      </c>
      <c r="L656" s="2">
        <v>0</v>
      </c>
      <c r="M656" s="2">
        <v>0</v>
      </c>
      <c r="N656" s="2">
        <v>0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v>0</v>
      </c>
      <c r="V656" s="2">
        <v>0</v>
      </c>
      <c r="W656" s="2">
        <v>0</v>
      </c>
      <c r="X656" s="2">
        <v>0</v>
      </c>
      <c r="Y656" s="2">
        <v>0</v>
      </c>
      <c r="Z656" s="2">
        <v>0</v>
      </c>
      <c r="AA656" s="2">
        <v>0</v>
      </c>
      <c r="AB656" s="2">
        <v>0</v>
      </c>
      <c r="AC656" s="2">
        <v>0</v>
      </c>
      <c r="AD656" s="2">
        <v>0</v>
      </c>
      <c r="AE656" s="2">
        <v>0</v>
      </c>
      <c r="AF656" s="2">
        <v>0</v>
      </c>
      <c r="AG656" s="2">
        <v>0</v>
      </c>
      <c r="AH656" s="2">
        <v>0</v>
      </c>
      <c r="AI656" s="2">
        <v>0</v>
      </c>
      <c r="AJ656" s="2">
        <v>0</v>
      </c>
      <c r="AK656" s="2">
        <v>0</v>
      </c>
      <c r="AL656" s="8"/>
      <c r="AM656" s="2">
        <v>25</v>
      </c>
      <c r="AN656" s="3">
        <v>7.1428571428571423</v>
      </c>
      <c r="AO656" s="2">
        <v>0</v>
      </c>
      <c r="AP656" s="2">
        <v>0</v>
      </c>
      <c r="AQ656" s="8"/>
      <c r="AR656" s="3">
        <v>7.6923076923076925</v>
      </c>
      <c r="AS656" s="3">
        <v>11.111111111111111</v>
      </c>
      <c r="AT656" s="9"/>
    </row>
    <row r="657" spans="1:46" x14ac:dyDescent="0.2">
      <c r="A657" s="10" t="s">
        <v>45</v>
      </c>
      <c r="B657" s="7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</row>
    <row r="658" spans="1:46" x14ac:dyDescent="0.2">
      <c r="A658" s="6" t="s">
        <v>207</v>
      </c>
      <c r="B658" s="7"/>
      <c r="C658" s="2">
        <v>40</v>
      </c>
      <c r="D658" s="2">
        <v>0</v>
      </c>
      <c r="E658" s="2">
        <v>100</v>
      </c>
      <c r="F658" s="2">
        <v>100</v>
      </c>
      <c r="G658" s="2">
        <v>40</v>
      </c>
      <c r="H658" s="2">
        <v>100</v>
      </c>
      <c r="I658" s="2">
        <v>0</v>
      </c>
      <c r="J658" s="2">
        <v>100</v>
      </c>
      <c r="K658" s="2">
        <v>100</v>
      </c>
      <c r="L658" s="2">
        <v>0</v>
      </c>
      <c r="M658" s="2">
        <v>0</v>
      </c>
      <c r="N658" s="2">
        <v>100</v>
      </c>
      <c r="O658" s="2">
        <v>50</v>
      </c>
      <c r="P658" s="2">
        <v>0</v>
      </c>
      <c r="Q658" s="2">
        <v>0</v>
      </c>
      <c r="R658" s="3">
        <v>66.666666666666657</v>
      </c>
      <c r="S658" s="2">
        <v>0</v>
      </c>
      <c r="T658" s="2">
        <v>0</v>
      </c>
      <c r="U658" s="2">
        <v>0</v>
      </c>
      <c r="V658" s="2">
        <v>0</v>
      </c>
      <c r="W658" s="2">
        <v>100</v>
      </c>
      <c r="X658" s="2">
        <v>0</v>
      </c>
      <c r="Y658" s="2">
        <v>0</v>
      </c>
      <c r="Z658" s="2">
        <v>0</v>
      </c>
      <c r="AA658" s="2">
        <v>0</v>
      </c>
      <c r="AB658" s="2">
        <v>0</v>
      </c>
      <c r="AC658" s="2">
        <v>0</v>
      </c>
      <c r="AD658" s="2">
        <v>50</v>
      </c>
      <c r="AE658" s="2">
        <v>100</v>
      </c>
      <c r="AF658" s="2">
        <v>0</v>
      </c>
      <c r="AG658" s="2">
        <v>0</v>
      </c>
      <c r="AH658" s="2">
        <v>0</v>
      </c>
      <c r="AI658" s="2">
        <v>50</v>
      </c>
      <c r="AJ658" s="2">
        <v>100</v>
      </c>
      <c r="AK658" s="2">
        <v>100</v>
      </c>
      <c r="AL658" s="8"/>
      <c r="AM658" s="2">
        <v>25</v>
      </c>
      <c r="AN658" s="3">
        <v>71.428571428571431</v>
      </c>
      <c r="AO658" s="3">
        <v>66.666666666666657</v>
      </c>
      <c r="AP658" s="2">
        <v>100</v>
      </c>
      <c r="AQ658" s="8"/>
      <c r="AR658" s="3">
        <v>65.384615384615387</v>
      </c>
      <c r="AS658" s="3">
        <v>61.111111111111114</v>
      </c>
      <c r="AT658" s="9"/>
    </row>
    <row r="659" spans="1:46" x14ac:dyDescent="0.2">
      <c r="A659" s="6" t="s">
        <v>231</v>
      </c>
      <c r="B659" s="7"/>
      <c r="C659" s="2">
        <v>60</v>
      </c>
      <c r="D659" s="2">
        <v>100</v>
      </c>
      <c r="E659" s="2">
        <v>0</v>
      </c>
      <c r="F659" s="2">
        <v>0</v>
      </c>
      <c r="G659" s="2">
        <v>60</v>
      </c>
      <c r="H659" s="2">
        <v>0</v>
      </c>
      <c r="I659" s="2">
        <v>100</v>
      </c>
      <c r="J659" s="2">
        <v>0</v>
      </c>
      <c r="K659" s="2">
        <v>0</v>
      </c>
      <c r="L659" s="2">
        <v>0</v>
      </c>
      <c r="M659" s="2">
        <v>0</v>
      </c>
      <c r="N659" s="2">
        <v>0</v>
      </c>
      <c r="O659" s="2">
        <v>50</v>
      </c>
      <c r="P659" s="2">
        <v>0</v>
      </c>
      <c r="Q659" s="2">
        <v>0</v>
      </c>
      <c r="R659" s="3">
        <v>33.333333333333329</v>
      </c>
      <c r="S659" s="2">
        <v>0</v>
      </c>
      <c r="T659" s="2">
        <v>0</v>
      </c>
      <c r="U659" s="2">
        <v>100</v>
      </c>
      <c r="V659" s="2">
        <v>0</v>
      </c>
      <c r="W659" s="2">
        <v>0</v>
      </c>
      <c r="X659" s="2">
        <v>100</v>
      </c>
      <c r="Y659" s="2">
        <v>0</v>
      </c>
      <c r="Z659" s="2">
        <v>0</v>
      </c>
      <c r="AA659" s="2">
        <v>0</v>
      </c>
      <c r="AB659" s="2">
        <v>0</v>
      </c>
      <c r="AC659" s="2">
        <v>0</v>
      </c>
      <c r="AD659" s="2">
        <v>50</v>
      </c>
      <c r="AE659" s="2">
        <v>0</v>
      </c>
      <c r="AF659" s="2">
        <v>0</v>
      </c>
      <c r="AG659" s="2">
        <v>0</v>
      </c>
      <c r="AH659" s="2">
        <v>0</v>
      </c>
      <c r="AI659" s="2">
        <v>50</v>
      </c>
      <c r="AJ659" s="2">
        <v>0</v>
      </c>
      <c r="AK659" s="2">
        <v>0</v>
      </c>
      <c r="AL659" s="8"/>
      <c r="AM659" s="2">
        <v>75</v>
      </c>
      <c r="AN659" s="3">
        <v>28.571428571428569</v>
      </c>
      <c r="AO659" s="3">
        <v>33.333333333333329</v>
      </c>
      <c r="AP659" s="2">
        <v>0</v>
      </c>
      <c r="AQ659" s="8"/>
      <c r="AR659" s="3">
        <v>34.615384615384613</v>
      </c>
      <c r="AS659" s="3">
        <v>38.888888888888893</v>
      </c>
      <c r="AT659" s="9"/>
    </row>
    <row r="660" spans="1:46" x14ac:dyDescent="0.2">
      <c r="A660" s="10" t="s">
        <v>46</v>
      </c>
      <c r="B660" s="7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</row>
    <row r="661" spans="1:46" x14ac:dyDescent="0.2">
      <c r="A661" s="6" t="s">
        <v>207</v>
      </c>
      <c r="B661" s="7"/>
      <c r="C661" s="2">
        <v>40</v>
      </c>
      <c r="D661" s="2">
        <v>50</v>
      </c>
      <c r="E661" s="2">
        <v>0</v>
      </c>
      <c r="F661" s="2">
        <v>0</v>
      </c>
      <c r="G661" s="2">
        <v>40</v>
      </c>
      <c r="H661" s="2">
        <v>100</v>
      </c>
      <c r="I661" s="2">
        <v>0</v>
      </c>
      <c r="J661" s="2">
        <v>50</v>
      </c>
      <c r="K661" s="2">
        <v>0</v>
      </c>
      <c r="L661" s="2">
        <v>0</v>
      </c>
      <c r="M661" s="2">
        <v>0</v>
      </c>
      <c r="N661" s="2">
        <v>0</v>
      </c>
      <c r="O661" s="2">
        <v>50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v>0</v>
      </c>
      <c r="V661" s="2">
        <v>0</v>
      </c>
      <c r="W661" s="2">
        <v>0</v>
      </c>
      <c r="X661" s="2">
        <v>0</v>
      </c>
      <c r="Y661" s="2">
        <v>0</v>
      </c>
      <c r="Z661" s="2">
        <v>0</v>
      </c>
      <c r="AA661" s="2">
        <v>0</v>
      </c>
      <c r="AB661" s="2">
        <v>0</v>
      </c>
      <c r="AC661" s="2">
        <v>0</v>
      </c>
      <c r="AD661" s="2">
        <v>0</v>
      </c>
      <c r="AE661" s="2">
        <v>0</v>
      </c>
      <c r="AF661" s="2">
        <v>0</v>
      </c>
      <c r="AG661" s="2">
        <v>0</v>
      </c>
      <c r="AH661" s="2">
        <v>0</v>
      </c>
      <c r="AI661" s="2">
        <v>0</v>
      </c>
      <c r="AJ661" s="2">
        <v>0</v>
      </c>
      <c r="AK661" s="2">
        <v>0</v>
      </c>
      <c r="AL661" s="8"/>
      <c r="AM661" s="3">
        <v>37.5</v>
      </c>
      <c r="AN661" s="3">
        <v>17.857142857142858</v>
      </c>
      <c r="AO661" s="2">
        <v>0</v>
      </c>
      <c r="AP661" s="2">
        <v>0</v>
      </c>
      <c r="AQ661" s="8"/>
      <c r="AR661" s="3">
        <v>19.230769230769234</v>
      </c>
      <c r="AS661" s="3">
        <v>16.666666666666664</v>
      </c>
      <c r="AT661" s="9"/>
    </row>
    <row r="662" spans="1:46" x14ac:dyDescent="0.2">
      <c r="A662" s="6" t="s">
        <v>231</v>
      </c>
      <c r="B662" s="7"/>
      <c r="C662" s="2">
        <v>60</v>
      </c>
      <c r="D662" s="2">
        <v>50</v>
      </c>
      <c r="E662" s="2">
        <v>100</v>
      </c>
      <c r="F662" s="2">
        <v>100</v>
      </c>
      <c r="G662" s="2">
        <v>60</v>
      </c>
      <c r="H662" s="2">
        <v>0</v>
      </c>
      <c r="I662" s="2">
        <v>100</v>
      </c>
      <c r="J662" s="2">
        <v>50</v>
      </c>
      <c r="K662" s="2">
        <v>100</v>
      </c>
      <c r="L662" s="2">
        <v>0</v>
      </c>
      <c r="M662" s="2">
        <v>0</v>
      </c>
      <c r="N662" s="2">
        <v>100</v>
      </c>
      <c r="O662" s="2">
        <v>50</v>
      </c>
      <c r="P662" s="2">
        <v>0</v>
      </c>
      <c r="Q662" s="2">
        <v>0</v>
      </c>
      <c r="R662" s="2">
        <v>100</v>
      </c>
      <c r="S662" s="2">
        <v>0</v>
      </c>
      <c r="T662" s="2">
        <v>0</v>
      </c>
      <c r="U662" s="2">
        <v>100</v>
      </c>
      <c r="V662" s="2">
        <v>0</v>
      </c>
      <c r="W662" s="2">
        <v>100</v>
      </c>
      <c r="X662" s="2">
        <v>100</v>
      </c>
      <c r="Y662" s="2">
        <v>0</v>
      </c>
      <c r="Z662" s="2">
        <v>0</v>
      </c>
      <c r="AA662" s="2">
        <v>0</v>
      </c>
      <c r="AB662" s="2">
        <v>0</v>
      </c>
      <c r="AC662" s="2">
        <v>0</v>
      </c>
      <c r="AD662" s="2">
        <v>100</v>
      </c>
      <c r="AE662" s="2">
        <v>100</v>
      </c>
      <c r="AF662" s="2">
        <v>0</v>
      </c>
      <c r="AG662" s="2">
        <v>0</v>
      </c>
      <c r="AH662" s="2">
        <v>0</v>
      </c>
      <c r="AI662" s="2">
        <v>100</v>
      </c>
      <c r="AJ662" s="2">
        <v>100</v>
      </c>
      <c r="AK662" s="2">
        <v>100</v>
      </c>
      <c r="AL662" s="8"/>
      <c r="AM662" s="3">
        <v>62.5</v>
      </c>
      <c r="AN662" s="3">
        <v>82.142857142857139</v>
      </c>
      <c r="AO662" s="2">
        <v>100</v>
      </c>
      <c r="AP662" s="2">
        <v>100</v>
      </c>
      <c r="AQ662" s="8"/>
      <c r="AR662" s="3">
        <v>80.769230769230774</v>
      </c>
      <c r="AS662" s="3">
        <v>83.333333333333343</v>
      </c>
      <c r="AT662" s="9"/>
    </row>
    <row r="663" spans="1:46" x14ac:dyDescent="0.2">
      <c r="A663" s="10" t="s">
        <v>47</v>
      </c>
      <c r="B663" s="7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</row>
    <row r="664" spans="1:46" x14ac:dyDescent="0.2">
      <c r="A664" s="6" t="s">
        <v>207</v>
      </c>
      <c r="B664" s="7"/>
      <c r="C664" s="2">
        <v>100</v>
      </c>
      <c r="D664" s="2">
        <v>50</v>
      </c>
      <c r="E664" s="3">
        <v>33.333333333333329</v>
      </c>
      <c r="F664" s="2">
        <v>100</v>
      </c>
      <c r="G664" s="2">
        <v>40</v>
      </c>
      <c r="H664" s="2">
        <v>0</v>
      </c>
      <c r="I664" s="2">
        <v>50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v>0</v>
      </c>
      <c r="V664" s="2">
        <v>0</v>
      </c>
      <c r="W664" s="2">
        <v>100</v>
      </c>
      <c r="X664" s="2">
        <v>100</v>
      </c>
      <c r="Y664" s="2">
        <v>0</v>
      </c>
      <c r="Z664" s="2">
        <v>0</v>
      </c>
      <c r="AA664" s="2">
        <v>0</v>
      </c>
      <c r="AB664" s="2">
        <v>0</v>
      </c>
      <c r="AC664" s="2">
        <v>0</v>
      </c>
      <c r="AD664" s="2">
        <v>0</v>
      </c>
      <c r="AE664" s="2">
        <v>50</v>
      </c>
      <c r="AF664" s="2">
        <v>0</v>
      </c>
      <c r="AG664" s="2">
        <v>0</v>
      </c>
      <c r="AH664" s="2">
        <v>0</v>
      </c>
      <c r="AI664" s="2">
        <v>50</v>
      </c>
      <c r="AJ664" s="2">
        <v>0</v>
      </c>
      <c r="AK664" s="2">
        <v>50</v>
      </c>
      <c r="AL664" s="8"/>
      <c r="AM664" s="3">
        <v>37.5</v>
      </c>
      <c r="AN664" s="3">
        <v>42.857142857142854</v>
      </c>
      <c r="AO664" s="2">
        <v>50</v>
      </c>
      <c r="AP664" s="2">
        <v>100</v>
      </c>
      <c r="AQ664" s="8"/>
      <c r="AR664" s="3">
        <v>46.153846153846153</v>
      </c>
      <c r="AS664" s="3">
        <v>44.444444444444443</v>
      </c>
      <c r="AT664" s="9"/>
    </row>
    <row r="665" spans="1:46" x14ac:dyDescent="0.2">
      <c r="A665" s="6" t="s">
        <v>231</v>
      </c>
      <c r="B665" s="7"/>
      <c r="C665" s="2">
        <v>0</v>
      </c>
      <c r="D665" s="2">
        <v>50</v>
      </c>
      <c r="E665" s="3">
        <v>66.666666666666657</v>
      </c>
      <c r="F665" s="2">
        <v>0</v>
      </c>
      <c r="G665" s="2">
        <v>60</v>
      </c>
      <c r="H665" s="2">
        <v>100</v>
      </c>
      <c r="I665" s="2">
        <v>50</v>
      </c>
      <c r="J665" s="2">
        <v>100</v>
      </c>
      <c r="K665" s="2">
        <v>100</v>
      </c>
      <c r="L665" s="2">
        <v>0</v>
      </c>
      <c r="M665" s="2">
        <v>0</v>
      </c>
      <c r="N665" s="2">
        <v>100</v>
      </c>
      <c r="O665" s="2">
        <v>100</v>
      </c>
      <c r="P665" s="2">
        <v>0</v>
      </c>
      <c r="Q665" s="2">
        <v>0</v>
      </c>
      <c r="R665" s="2">
        <v>100</v>
      </c>
      <c r="S665" s="2">
        <v>0</v>
      </c>
      <c r="T665" s="2">
        <v>0</v>
      </c>
      <c r="U665" s="2">
        <v>100</v>
      </c>
      <c r="V665" s="2">
        <v>0</v>
      </c>
      <c r="W665" s="2">
        <v>0</v>
      </c>
      <c r="X665" s="2">
        <v>0</v>
      </c>
      <c r="Y665" s="2">
        <v>0</v>
      </c>
      <c r="Z665" s="2">
        <v>0</v>
      </c>
      <c r="AA665" s="2">
        <v>0</v>
      </c>
      <c r="AB665" s="2">
        <v>0</v>
      </c>
      <c r="AC665" s="2">
        <v>0</v>
      </c>
      <c r="AD665" s="2">
        <v>100</v>
      </c>
      <c r="AE665" s="2">
        <v>50</v>
      </c>
      <c r="AF665" s="2">
        <v>0</v>
      </c>
      <c r="AG665" s="2">
        <v>0</v>
      </c>
      <c r="AH665" s="2">
        <v>0</v>
      </c>
      <c r="AI665" s="2">
        <v>50</v>
      </c>
      <c r="AJ665" s="2">
        <v>100</v>
      </c>
      <c r="AK665" s="2">
        <v>50</v>
      </c>
      <c r="AL665" s="8"/>
      <c r="AM665" s="3">
        <v>62.5</v>
      </c>
      <c r="AN665" s="3">
        <v>57.142857142857139</v>
      </c>
      <c r="AO665" s="2">
        <v>50</v>
      </c>
      <c r="AP665" s="2">
        <v>0</v>
      </c>
      <c r="AQ665" s="8"/>
      <c r="AR665" s="3">
        <v>53.846153846153847</v>
      </c>
      <c r="AS665" s="3">
        <v>55.555555555555557</v>
      </c>
      <c r="AT665" s="9"/>
    </row>
    <row r="666" spans="1:46" x14ac:dyDescent="0.2">
      <c r="A666" s="10" t="s">
        <v>48</v>
      </c>
      <c r="B666" s="7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</row>
    <row r="667" spans="1:46" x14ac:dyDescent="0.2">
      <c r="A667" s="6" t="s">
        <v>207</v>
      </c>
      <c r="B667" s="7"/>
      <c r="C667" s="2">
        <v>40</v>
      </c>
      <c r="D667" s="2">
        <v>0</v>
      </c>
      <c r="E667" s="3">
        <v>33.333333333333329</v>
      </c>
      <c r="F667" s="2">
        <v>100</v>
      </c>
      <c r="G667" s="2">
        <v>40</v>
      </c>
      <c r="H667" s="2">
        <v>0</v>
      </c>
      <c r="I667" s="2">
        <v>100</v>
      </c>
      <c r="J667" s="2">
        <v>0</v>
      </c>
      <c r="K667" s="2">
        <v>0</v>
      </c>
      <c r="L667" s="2">
        <v>0</v>
      </c>
      <c r="M667" s="2">
        <v>0</v>
      </c>
      <c r="N667" s="2">
        <v>0</v>
      </c>
      <c r="O667" s="2">
        <v>0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v>0</v>
      </c>
      <c r="V667" s="2">
        <v>0</v>
      </c>
      <c r="W667" s="2">
        <v>100</v>
      </c>
      <c r="X667" s="2">
        <v>100</v>
      </c>
      <c r="Y667" s="2">
        <v>0</v>
      </c>
      <c r="Z667" s="2">
        <v>0</v>
      </c>
      <c r="AA667" s="2">
        <v>0</v>
      </c>
      <c r="AB667" s="2">
        <v>0</v>
      </c>
      <c r="AC667" s="2">
        <v>0</v>
      </c>
      <c r="AD667" s="2">
        <v>0</v>
      </c>
      <c r="AE667" s="2">
        <v>50</v>
      </c>
      <c r="AF667" s="2">
        <v>0</v>
      </c>
      <c r="AG667" s="2">
        <v>0</v>
      </c>
      <c r="AH667" s="2">
        <v>0</v>
      </c>
      <c r="AI667" s="2">
        <v>50</v>
      </c>
      <c r="AJ667" s="2">
        <v>0</v>
      </c>
      <c r="AK667" s="2">
        <v>50</v>
      </c>
      <c r="AL667" s="8"/>
      <c r="AM667" s="2">
        <v>25</v>
      </c>
      <c r="AN667" s="3">
        <v>35.714285714285715</v>
      </c>
      <c r="AO667" s="2">
        <v>50</v>
      </c>
      <c r="AP667" s="2">
        <v>100</v>
      </c>
      <c r="AQ667" s="8"/>
      <c r="AR667" s="3">
        <v>34.615384615384613</v>
      </c>
      <c r="AS667" s="3">
        <v>44.444444444444443</v>
      </c>
      <c r="AT667" s="9"/>
    </row>
    <row r="668" spans="1:46" x14ac:dyDescent="0.2">
      <c r="A668" s="6" t="s">
        <v>231</v>
      </c>
      <c r="B668" s="7"/>
      <c r="C668" s="2">
        <v>60</v>
      </c>
      <c r="D668" s="2">
        <v>100</v>
      </c>
      <c r="E668" s="3">
        <v>66.666666666666657</v>
      </c>
      <c r="F668" s="2">
        <v>0</v>
      </c>
      <c r="G668" s="2">
        <v>60</v>
      </c>
      <c r="H668" s="2">
        <v>100</v>
      </c>
      <c r="I668" s="2">
        <v>0</v>
      </c>
      <c r="J668" s="2">
        <v>100</v>
      </c>
      <c r="K668" s="2">
        <v>100</v>
      </c>
      <c r="L668" s="2">
        <v>0</v>
      </c>
      <c r="M668" s="2">
        <v>0</v>
      </c>
      <c r="N668" s="2">
        <v>100</v>
      </c>
      <c r="O668" s="2">
        <v>100</v>
      </c>
      <c r="P668" s="2">
        <v>0</v>
      </c>
      <c r="Q668" s="2">
        <v>0</v>
      </c>
      <c r="R668" s="2">
        <v>100</v>
      </c>
      <c r="S668" s="2">
        <v>0</v>
      </c>
      <c r="T668" s="2">
        <v>0</v>
      </c>
      <c r="U668" s="2">
        <v>100</v>
      </c>
      <c r="V668" s="2">
        <v>0</v>
      </c>
      <c r="W668" s="2">
        <v>0</v>
      </c>
      <c r="X668" s="2">
        <v>0</v>
      </c>
      <c r="Y668" s="2">
        <v>0</v>
      </c>
      <c r="Z668" s="2">
        <v>0</v>
      </c>
      <c r="AA668" s="2">
        <v>0</v>
      </c>
      <c r="AB668" s="2">
        <v>0</v>
      </c>
      <c r="AC668" s="2">
        <v>0</v>
      </c>
      <c r="AD668" s="2">
        <v>100</v>
      </c>
      <c r="AE668" s="2">
        <v>50</v>
      </c>
      <c r="AF668" s="2">
        <v>0</v>
      </c>
      <c r="AG668" s="2">
        <v>0</v>
      </c>
      <c r="AH668" s="2">
        <v>0</v>
      </c>
      <c r="AI668" s="2">
        <v>50</v>
      </c>
      <c r="AJ668" s="2">
        <v>100</v>
      </c>
      <c r="AK668" s="2">
        <v>50</v>
      </c>
      <c r="AL668" s="8"/>
      <c r="AM668" s="2">
        <v>75</v>
      </c>
      <c r="AN668" s="3">
        <v>64.285714285714292</v>
      </c>
      <c r="AO668" s="2">
        <v>50</v>
      </c>
      <c r="AP668" s="2">
        <v>0</v>
      </c>
      <c r="AQ668" s="8"/>
      <c r="AR668" s="3">
        <v>65.384615384615387</v>
      </c>
      <c r="AS668" s="3">
        <v>55.555555555555557</v>
      </c>
      <c r="AT668" s="9"/>
    </row>
    <row r="669" spans="1:46" x14ac:dyDescent="0.2">
      <c r="A669" s="10" t="s">
        <v>49</v>
      </c>
      <c r="B669" s="7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</row>
    <row r="670" spans="1:46" x14ac:dyDescent="0.2">
      <c r="A670" s="6" t="s">
        <v>207</v>
      </c>
      <c r="B670" s="7"/>
      <c r="C670" s="2">
        <v>20</v>
      </c>
      <c r="D670" s="2">
        <v>0</v>
      </c>
      <c r="E670" s="3">
        <v>33.333333333333329</v>
      </c>
      <c r="F670" s="2">
        <v>50</v>
      </c>
      <c r="G670" s="2">
        <v>0</v>
      </c>
      <c r="H670" s="2">
        <v>0</v>
      </c>
      <c r="I670" s="2">
        <v>0</v>
      </c>
      <c r="J670" s="2">
        <v>0</v>
      </c>
      <c r="K670" s="2">
        <v>0</v>
      </c>
      <c r="L670" s="2">
        <v>0</v>
      </c>
      <c r="M670" s="2">
        <v>0</v>
      </c>
      <c r="N670" s="2">
        <v>0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v>0</v>
      </c>
      <c r="V670" s="2">
        <v>0</v>
      </c>
      <c r="W670" s="2">
        <v>50</v>
      </c>
      <c r="X670" s="2">
        <v>0</v>
      </c>
      <c r="Y670" s="2">
        <v>0</v>
      </c>
      <c r="Z670" s="2">
        <v>0</v>
      </c>
      <c r="AA670" s="2">
        <v>0</v>
      </c>
      <c r="AB670" s="2">
        <v>0</v>
      </c>
      <c r="AC670" s="2">
        <v>0</v>
      </c>
      <c r="AD670" s="2">
        <v>0</v>
      </c>
      <c r="AE670" s="2">
        <v>50</v>
      </c>
      <c r="AF670" s="2">
        <v>0</v>
      </c>
      <c r="AG670" s="2">
        <v>0</v>
      </c>
      <c r="AH670" s="2">
        <v>0</v>
      </c>
      <c r="AI670" s="2">
        <v>50</v>
      </c>
      <c r="AJ670" s="2">
        <v>0</v>
      </c>
      <c r="AK670" s="2">
        <v>50</v>
      </c>
      <c r="AL670" s="8"/>
      <c r="AM670" s="2">
        <v>0</v>
      </c>
      <c r="AN670" s="3">
        <v>17.857142857142858</v>
      </c>
      <c r="AO670" s="3">
        <v>33.333333333333329</v>
      </c>
      <c r="AP670" s="2">
        <v>50</v>
      </c>
      <c r="AQ670" s="8"/>
      <c r="AR670" s="3">
        <v>11.538461538461538</v>
      </c>
      <c r="AS670" s="3">
        <v>27.777777777777779</v>
      </c>
      <c r="AT670" s="9"/>
    </row>
    <row r="671" spans="1:46" x14ac:dyDescent="0.2">
      <c r="A671" s="6" t="s">
        <v>231</v>
      </c>
      <c r="B671" s="7"/>
      <c r="C671" s="2">
        <v>80</v>
      </c>
      <c r="D671" s="2">
        <v>100</v>
      </c>
      <c r="E671" s="3">
        <v>66.666666666666657</v>
      </c>
      <c r="F671" s="2">
        <v>50</v>
      </c>
      <c r="G671" s="2">
        <v>100</v>
      </c>
      <c r="H671" s="2">
        <v>100</v>
      </c>
      <c r="I671" s="2">
        <v>100</v>
      </c>
      <c r="J671" s="2">
        <v>100</v>
      </c>
      <c r="K671" s="2">
        <v>100</v>
      </c>
      <c r="L671" s="2">
        <v>0</v>
      </c>
      <c r="M671" s="2">
        <v>0</v>
      </c>
      <c r="N671" s="2">
        <v>100</v>
      </c>
      <c r="O671" s="2">
        <v>100</v>
      </c>
      <c r="P671" s="2">
        <v>0</v>
      </c>
      <c r="Q671" s="2">
        <v>0</v>
      </c>
      <c r="R671" s="2">
        <v>100</v>
      </c>
      <c r="S671" s="2">
        <v>0</v>
      </c>
      <c r="T671" s="2">
        <v>0</v>
      </c>
      <c r="U671" s="2">
        <v>100</v>
      </c>
      <c r="V671" s="2">
        <v>0</v>
      </c>
      <c r="W671" s="2">
        <v>50</v>
      </c>
      <c r="X671" s="2">
        <v>100</v>
      </c>
      <c r="Y671" s="2">
        <v>0</v>
      </c>
      <c r="Z671" s="2">
        <v>0</v>
      </c>
      <c r="AA671" s="2">
        <v>0</v>
      </c>
      <c r="AB671" s="2">
        <v>0</v>
      </c>
      <c r="AC671" s="2">
        <v>0</v>
      </c>
      <c r="AD671" s="2">
        <v>100</v>
      </c>
      <c r="AE671" s="2">
        <v>50</v>
      </c>
      <c r="AF671" s="2">
        <v>0</v>
      </c>
      <c r="AG671" s="2">
        <v>0</v>
      </c>
      <c r="AH671" s="2">
        <v>0</v>
      </c>
      <c r="AI671" s="2">
        <v>50</v>
      </c>
      <c r="AJ671" s="2">
        <v>100</v>
      </c>
      <c r="AK671" s="2">
        <v>50</v>
      </c>
      <c r="AL671" s="8"/>
      <c r="AM671" s="2">
        <v>100</v>
      </c>
      <c r="AN671" s="3">
        <v>82.142857142857139</v>
      </c>
      <c r="AO671" s="3">
        <v>66.666666666666657</v>
      </c>
      <c r="AP671" s="2">
        <v>50</v>
      </c>
      <c r="AQ671" s="8"/>
      <c r="AR671" s="3">
        <v>88.461538461538453</v>
      </c>
      <c r="AS671" s="3">
        <v>72.222222222222214</v>
      </c>
      <c r="AT671" s="9"/>
    </row>
    <row r="672" spans="1:46" x14ac:dyDescent="0.2">
      <c r="A672" s="10" t="s">
        <v>50</v>
      </c>
      <c r="B672" s="7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</row>
    <row r="673" spans="1:46" x14ac:dyDescent="0.2">
      <c r="A673" s="6" t="s">
        <v>207</v>
      </c>
      <c r="B673" s="7"/>
      <c r="C673" s="3">
        <v>46.666666666666664</v>
      </c>
      <c r="D673" s="2">
        <v>60</v>
      </c>
      <c r="E673" s="2">
        <v>70</v>
      </c>
      <c r="F673" s="3">
        <v>93.333333333333329</v>
      </c>
      <c r="G673" s="3">
        <v>66.666666666666657</v>
      </c>
      <c r="H673" s="3">
        <v>86.666666666666671</v>
      </c>
      <c r="I673" s="3">
        <v>86.666666666666671</v>
      </c>
      <c r="J673" s="3">
        <v>83.333333333333343</v>
      </c>
      <c r="K673" s="3">
        <v>66.666666666666657</v>
      </c>
      <c r="L673" s="2">
        <v>90</v>
      </c>
      <c r="M673" s="2">
        <v>0</v>
      </c>
      <c r="N673" s="3">
        <v>43.333333333333336</v>
      </c>
      <c r="O673" s="2">
        <v>40</v>
      </c>
      <c r="P673" s="3">
        <v>32.258064516129032</v>
      </c>
      <c r="Q673" s="3">
        <v>38.70967741935484</v>
      </c>
      <c r="R673" s="3">
        <v>53.333333333333336</v>
      </c>
      <c r="S673" s="2">
        <v>0</v>
      </c>
      <c r="T673" s="3">
        <v>48.387096774193552</v>
      </c>
      <c r="U673" s="3">
        <v>56.666666666666664</v>
      </c>
      <c r="V673" s="3">
        <v>64.516129032258064</v>
      </c>
      <c r="W673" s="2">
        <v>80</v>
      </c>
      <c r="X673" s="3">
        <v>73.333333333333329</v>
      </c>
      <c r="Y673" s="3">
        <v>26.666666666666668</v>
      </c>
      <c r="Z673" s="3">
        <v>16.666666666666664</v>
      </c>
      <c r="AA673" s="3">
        <v>67.741935483870961</v>
      </c>
      <c r="AB673" s="2">
        <v>0</v>
      </c>
      <c r="AC673" s="2">
        <v>30</v>
      </c>
      <c r="AD673" s="3">
        <v>33.333333333333329</v>
      </c>
      <c r="AE673" s="3">
        <v>43.333333333333336</v>
      </c>
      <c r="AF673" s="3">
        <v>19.35483870967742</v>
      </c>
      <c r="AG673" s="3">
        <v>9.67741935483871</v>
      </c>
      <c r="AH673" s="3">
        <v>83.870967741935488</v>
      </c>
      <c r="AI673" s="3">
        <v>36.666666666666664</v>
      </c>
      <c r="AJ673" s="3">
        <v>53.333333333333336</v>
      </c>
      <c r="AK673" s="3">
        <v>56.666666666666664</v>
      </c>
      <c r="AL673" s="9"/>
      <c r="AM673" s="3">
        <v>42.622950819672127</v>
      </c>
      <c r="AN673" s="3">
        <v>58.669833729216151</v>
      </c>
      <c r="AO673" s="3">
        <v>52.486187845303867</v>
      </c>
      <c r="AP673" s="3">
        <v>39.534883720930232</v>
      </c>
      <c r="AQ673" s="9"/>
      <c r="AR673" s="3">
        <v>47.534516765285993</v>
      </c>
      <c r="AS673" s="3">
        <v>52.346570397111911</v>
      </c>
      <c r="AT673" s="9"/>
    </row>
    <row r="674" spans="1:46" x14ac:dyDescent="0.2">
      <c r="A674" s="6" t="s">
        <v>231</v>
      </c>
      <c r="B674" s="7"/>
      <c r="C674" s="3">
        <v>53.333333333333336</v>
      </c>
      <c r="D674" s="2">
        <v>40</v>
      </c>
      <c r="E674" s="2">
        <v>30</v>
      </c>
      <c r="F674" s="3">
        <v>6.666666666666667</v>
      </c>
      <c r="G674" s="3">
        <v>33.333333333333329</v>
      </c>
      <c r="H674" s="3">
        <v>13.333333333333334</v>
      </c>
      <c r="I674" s="3">
        <v>13.333333333333334</v>
      </c>
      <c r="J674" s="3">
        <v>16.666666666666664</v>
      </c>
      <c r="K674" s="3">
        <v>33.333333333333329</v>
      </c>
      <c r="L674" s="2">
        <v>10</v>
      </c>
      <c r="M674" s="2">
        <v>100</v>
      </c>
      <c r="N674" s="3">
        <v>56.666666666666664</v>
      </c>
      <c r="O674" s="2">
        <v>60</v>
      </c>
      <c r="P674" s="3">
        <v>67.741935483870961</v>
      </c>
      <c r="Q674" s="3">
        <v>61.29032258064516</v>
      </c>
      <c r="R674" s="3">
        <v>46.666666666666664</v>
      </c>
      <c r="S674" s="2">
        <v>100</v>
      </c>
      <c r="T674" s="3">
        <v>51.612903225806448</v>
      </c>
      <c r="U674" s="3">
        <v>43.333333333333336</v>
      </c>
      <c r="V674" s="3">
        <v>35.483870967741936</v>
      </c>
      <c r="W674" s="2">
        <v>20</v>
      </c>
      <c r="X674" s="3">
        <v>26.666666666666668</v>
      </c>
      <c r="Y674" s="3">
        <v>73.333333333333329</v>
      </c>
      <c r="Z674" s="3">
        <v>83.333333333333343</v>
      </c>
      <c r="AA674" s="3">
        <v>32.258064516129032</v>
      </c>
      <c r="AB674" s="2">
        <v>100</v>
      </c>
      <c r="AC674" s="2">
        <v>70</v>
      </c>
      <c r="AD674" s="3">
        <v>66.666666666666657</v>
      </c>
      <c r="AE674" s="3">
        <v>56.666666666666664</v>
      </c>
      <c r="AF674" s="3">
        <v>80.645161290322577</v>
      </c>
      <c r="AG674" s="3">
        <v>90.322580645161281</v>
      </c>
      <c r="AH674" s="3">
        <v>16.129032258064516</v>
      </c>
      <c r="AI674" s="3">
        <v>63.333333333333329</v>
      </c>
      <c r="AJ674" s="3">
        <v>46.666666666666664</v>
      </c>
      <c r="AK674" s="3">
        <v>43.333333333333336</v>
      </c>
      <c r="AL674" s="9"/>
      <c r="AM674" s="3">
        <v>57.377049180327866</v>
      </c>
      <c r="AN674" s="3">
        <v>41.330166270783849</v>
      </c>
      <c r="AO674" s="3">
        <v>47.513812154696133</v>
      </c>
      <c r="AP674" s="3">
        <v>60.465116279069761</v>
      </c>
      <c r="AQ674" s="9"/>
      <c r="AR674" s="3">
        <v>52.465483234714007</v>
      </c>
      <c r="AS674" s="3">
        <v>47.653429602888089</v>
      </c>
      <c r="AT674" s="9"/>
    </row>
    <row r="675" spans="1:46" x14ac:dyDescent="0.2">
      <c r="A675" s="10" t="s">
        <v>51</v>
      </c>
      <c r="B675" s="7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</row>
    <row r="676" spans="1:46" x14ac:dyDescent="0.2">
      <c r="A676" s="6" t="s">
        <v>207</v>
      </c>
      <c r="B676" s="7"/>
      <c r="C676" s="3">
        <v>26.666666666666668</v>
      </c>
      <c r="D676" s="3">
        <v>66.666666666666657</v>
      </c>
      <c r="E676" s="3">
        <v>83.333333333333343</v>
      </c>
      <c r="F676" s="2">
        <v>60</v>
      </c>
      <c r="G676" s="3">
        <v>36.666666666666664</v>
      </c>
      <c r="H676" s="2">
        <v>90</v>
      </c>
      <c r="I676" s="3">
        <v>53.333333333333336</v>
      </c>
      <c r="J676" s="3">
        <v>53.333333333333336</v>
      </c>
      <c r="K676" s="3">
        <v>73.333333333333329</v>
      </c>
      <c r="L676" s="3">
        <v>53.333333333333336</v>
      </c>
      <c r="M676" s="3">
        <v>3.225806451612903</v>
      </c>
      <c r="N676" s="3">
        <v>53.333333333333336</v>
      </c>
      <c r="O676" s="3">
        <v>43.333333333333336</v>
      </c>
      <c r="P676" s="3">
        <v>38.70967741935484</v>
      </c>
      <c r="Q676" s="3">
        <v>41.935483870967744</v>
      </c>
      <c r="R676" s="3">
        <v>53.333333333333336</v>
      </c>
      <c r="S676" s="3">
        <v>12.903225806451612</v>
      </c>
      <c r="T676" s="3">
        <v>38.70967741935484</v>
      </c>
      <c r="U676" s="3">
        <v>36.666666666666664</v>
      </c>
      <c r="V676" s="3">
        <v>51.612903225806448</v>
      </c>
      <c r="W676" s="2">
        <v>80</v>
      </c>
      <c r="X676" s="2">
        <v>70</v>
      </c>
      <c r="Y676" s="2">
        <v>90</v>
      </c>
      <c r="Z676" s="3">
        <v>96.666666666666671</v>
      </c>
      <c r="AA676" s="3">
        <v>90.322580645161281</v>
      </c>
      <c r="AB676" s="2">
        <v>0</v>
      </c>
      <c r="AC676" s="3">
        <v>86.666666666666671</v>
      </c>
      <c r="AD676" s="3">
        <v>83.333333333333343</v>
      </c>
      <c r="AE676" s="2">
        <v>80</v>
      </c>
      <c r="AF676" s="3">
        <v>29.032258064516132</v>
      </c>
      <c r="AG676" s="3">
        <v>12.903225806451612</v>
      </c>
      <c r="AH676" s="3">
        <v>87.096774193548384</v>
      </c>
      <c r="AI676" s="3">
        <v>76.666666666666671</v>
      </c>
      <c r="AJ676" s="3">
        <v>53.333333333333336</v>
      </c>
      <c r="AK676" s="2">
        <v>70</v>
      </c>
      <c r="AL676" s="8"/>
      <c r="AM676" s="3">
        <v>36.065573770491802</v>
      </c>
      <c r="AN676" s="3">
        <v>62.945368171021379</v>
      </c>
      <c r="AO676" s="3">
        <v>67.95580110497238</v>
      </c>
      <c r="AP676" s="3">
        <v>56.279069767441861</v>
      </c>
      <c r="AQ676" s="9"/>
      <c r="AR676" s="3">
        <v>55.818540433925044</v>
      </c>
      <c r="AS676" s="3">
        <v>56.678700361010826</v>
      </c>
      <c r="AT676" s="9"/>
    </row>
    <row r="677" spans="1:46" x14ac:dyDescent="0.2">
      <c r="A677" s="6" t="s">
        <v>231</v>
      </c>
      <c r="B677" s="7"/>
      <c r="C677" s="3">
        <v>73.333333333333329</v>
      </c>
      <c r="D677" s="3">
        <v>33.333333333333329</v>
      </c>
      <c r="E677" s="3">
        <v>16.666666666666664</v>
      </c>
      <c r="F677" s="2">
        <v>40</v>
      </c>
      <c r="G677" s="3">
        <v>63.333333333333329</v>
      </c>
      <c r="H677" s="2">
        <v>10</v>
      </c>
      <c r="I677" s="3">
        <v>46.666666666666664</v>
      </c>
      <c r="J677" s="3">
        <v>46.666666666666664</v>
      </c>
      <c r="K677" s="3">
        <v>26.666666666666668</v>
      </c>
      <c r="L677" s="3">
        <v>46.666666666666664</v>
      </c>
      <c r="M677" s="3">
        <v>96.774193548387103</v>
      </c>
      <c r="N677" s="3">
        <v>46.666666666666664</v>
      </c>
      <c r="O677" s="3">
        <v>56.666666666666664</v>
      </c>
      <c r="P677" s="3">
        <v>61.29032258064516</v>
      </c>
      <c r="Q677" s="3">
        <v>58.064516129032263</v>
      </c>
      <c r="R677" s="3">
        <v>46.666666666666664</v>
      </c>
      <c r="S677" s="3">
        <v>87.096774193548384</v>
      </c>
      <c r="T677" s="3">
        <v>61.29032258064516</v>
      </c>
      <c r="U677" s="3">
        <v>63.333333333333329</v>
      </c>
      <c r="V677" s="3">
        <v>48.387096774193552</v>
      </c>
      <c r="W677" s="2">
        <v>20</v>
      </c>
      <c r="X677" s="2">
        <v>30</v>
      </c>
      <c r="Y677" s="2">
        <v>10</v>
      </c>
      <c r="Z677" s="3">
        <v>3.3333333333333335</v>
      </c>
      <c r="AA677" s="3">
        <v>9.67741935483871</v>
      </c>
      <c r="AB677" s="2">
        <v>100</v>
      </c>
      <c r="AC677" s="3">
        <v>13.333333333333334</v>
      </c>
      <c r="AD677" s="3">
        <v>16.666666666666664</v>
      </c>
      <c r="AE677" s="2">
        <v>20</v>
      </c>
      <c r="AF677" s="3">
        <v>70.967741935483872</v>
      </c>
      <c r="AG677" s="3">
        <v>87.096774193548384</v>
      </c>
      <c r="AH677" s="3">
        <v>12.903225806451612</v>
      </c>
      <c r="AI677" s="3">
        <v>23.333333333333332</v>
      </c>
      <c r="AJ677" s="3">
        <v>46.666666666666664</v>
      </c>
      <c r="AK677" s="2">
        <v>30</v>
      </c>
      <c r="AL677" s="8"/>
      <c r="AM677" s="3">
        <v>63.934426229508205</v>
      </c>
      <c r="AN677" s="3">
        <v>37.054631828978621</v>
      </c>
      <c r="AO677" s="3">
        <v>32.044198895027627</v>
      </c>
      <c r="AP677" s="3">
        <v>43.720930232558139</v>
      </c>
      <c r="AQ677" s="9"/>
      <c r="AR677" s="3">
        <v>44.181459566074949</v>
      </c>
      <c r="AS677" s="3">
        <v>43.321299638989167</v>
      </c>
      <c r="AT677" s="9"/>
    </row>
    <row r="678" spans="1:46" x14ac:dyDescent="0.2">
      <c r="A678" s="10" t="s">
        <v>52</v>
      </c>
      <c r="B678" s="7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</row>
    <row r="679" spans="1:46" x14ac:dyDescent="0.2">
      <c r="A679" s="6" t="s">
        <v>207</v>
      </c>
      <c r="B679" s="7"/>
      <c r="C679" s="3">
        <v>53.333333333333336</v>
      </c>
      <c r="D679" s="2">
        <v>70</v>
      </c>
      <c r="E679" s="2">
        <v>90</v>
      </c>
      <c r="F679" s="2">
        <v>90</v>
      </c>
      <c r="G679" s="2">
        <v>60</v>
      </c>
      <c r="H679" s="2">
        <v>90</v>
      </c>
      <c r="I679" s="3">
        <v>56.666666666666664</v>
      </c>
      <c r="J679" s="3">
        <v>73.333333333333329</v>
      </c>
      <c r="K679" s="3">
        <v>76.666666666666671</v>
      </c>
      <c r="L679" s="3">
        <v>66.666666666666657</v>
      </c>
      <c r="M679" s="3">
        <v>25.806451612903224</v>
      </c>
      <c r="N679" s="3">
        <v>76.666666666666671</v>
      </c>
      <c r="O679" s="2">
        <v>70</v>
      </c>
      <c r="P679" s="3">
        <v>48.387096774193552</v>
      </c>
      <c r="Q679" s="3">
        <v>38.70967741935484</v>
      </c>
      <c r="R679" s="3">
        <v>53.333333333333336</v>
      </c>
      <c r="S679" s="3">
        <v>29.032258064516132</v>
      </c>
      <c r="T679" s="3">
        <v>64.516129032258064</v>
      </c>
      <c r="U679" s="3">
        <v>66.666666666666657</v>
      </c>
      <c r="V679" s="3">
        <v>64.516129032258064</v>
      </c>
      <c r="W679" s="3">
        <v>83.333333333333343</v>
      </c>
      <c r="X679" s="3">
        <v>96.666666666666671</v>
      </c>
      <c r="Y679" s="3">
        <v>93.333333333333329</v>
      </c>
      <c r="Z679" s="3">
        <v>96.666666666666671</v>
      </c>
      <c r="AA679" s="3">
        <v>96.774193548387103</v>
      </c>
      <c r="AB679" s="3">
        <v>6.4516129032258061</v>
      </c>
      <c r="AC679" s="3">
        <v>83.333333333333343</v>
      </c>
      <c r="AD679" s="3">
        <v>96.666666666666671</v>
      </c>
      <c r="AE679" s="3">
        <v>53.333333333333336</v>
      </c>
      <c r="AF679" s="3">
        <v>67.741935483870961</v>
      </c>
      <c r="AG679" s="3">
        <v>19.35483870967742</v>
      </c>
      <c r="AH679" s="3">
        <v>93.548387096774192</v>
      </c>
      <c r="AI679" s="2">
        <v>50</v>
      </c>
      <c r="AJ679" s="3">
        <v>46.666666666666664</v>
      </c>
      <c r="AK679" s="3">
        <v>86.666666666666671</v>
      </c>
      <c r="AL679" s="9"/>
      <c r="AM679" s="3">
        <v>50.409836065573764</v>
      </c>
      <c r="AN679" s="3">
        <v>74.109263657957243</v>
      </c>
      <c r="AO679" s="3">
        <v>71.270718232044189</v>
      </c>
      <c r="AP679" s="3">
        <v>66.04651162790698</v>
      </c>
      <c r="AQ679" s="9"/>
      <c r="AR679" s="3">
        <v>66.074950690335314</v>
      </c>
      <c r="AS679" s="3">
        <v>66.967509025270758</v>
      </c>
      <c r="AT679" s="9"/>
    </row>
    <row r="680" spans="1:46" x14ac:dyDescent="0.2">
      <c r="A680" s="6" t="s">
        <v>231</v>
      </c>
      <c r="B680" s="7"/>
      <c r="C680" s="3">
        <v>46.666666666666664</v>
      </c>
      <c r="D680" s="2">
        <v>30</v>
      </c>
      <c r="E680" s="2">
        <v>10</v>
      </c>
      <c r="F680" s="2">
        <v>10</v>
      </c>
      <c r="G680" s="2">
        <v>40</v>
      </c>
      <c r="H680" s="2">
        <v>10</v>
      </c>
      <c r="I680" s="3">
        <v>43.333333333333336</v>
      </c>
      <c r="J680" s="3">
        <v>26.666666666666668</v>
      </c>
      <c r="K680" s="3">
        <v>23.333333333333332</v>
      </c>
      <c r="L680" s="3">
        <v>33.333333333333329</v>
      </c>
      <c r="M680" s="3">
        <v>74.193548387096769</v>
      </c>
      <c r="N680" s="3">
        <v>23.333333333333332</v>
      </c>
      <c r="O680" s="2">
        <v>30</v>
      </c>
      <c r="P680" s="3">
        <v>51.612903225806448</v>
      </c>
      <c r="Q680" s="3">
        <v>61.29032258064516</v>
      </c>
      <c r="R680" s="3">
        <v>46.666666666666664</v>
      </c>
      <c r="S680" s="3">
        <v>70.967741935483872</v>
      </c>
      <c r="T680" s="3">
        <v>35.483870967741936</v>
      </c>
      <c r="U680" s="3">
        <v>33.333333333333329</v>
      </c>
      <c r="V680" s="3">
        <v>35.483870967741936</v>
      </c>
      <c r="W680" s="3">
        <v>16.666666666666664</v>
      </c>
      <c r="X680" s="3">
        <v>3.3333333333333335</v>
      </c>
      <c r="Y680" s="3">
        <v>6.666666666666667</v>
      </c>
      <c r="Z680" s="3">
        <v>3.3333333333333335</v>
      </c>
      <c r="AA680" s="3">
        <v>3.225806451612903</v>
      </c>
      <c r="AB680" s="3">
        <v>93.548387096774192</v>
      </c>
      <c r="AC680" s="3">
        <v>16.666666666666664</v>
      </c>
      <c r="AD680" s="3">
        <v>3.3333333333333335</v>
      </c>
      <c r="AE680" s="3">
        <v>46.666666666666664</v>
      </c>
      <c r="AF680" s="3">
        <v>32.258064516129032</v>
      </c>
      <c r="AG680" s="3">
        <v>80.645161290322577</v>
      </c>
      <c r="AH680" s="3">
        <v>6.4516129032258061</v>
      </c>
      <c r="AI680" s="2">
        <v>50</v>
      </c>
      <c r="AJ680" s="3">
        <v>53.333333333333336</v>
      </c>
      <c r="AK680" s="3">
        <v>13.333333333333334</v>
      </c>
      <c r="AL680" s="9"/>
      <c r="AM680" s="3">
        <v>49.590163934426229</v>
      </c>
      <c r="AN680" s="3">
        <v>25.890736342042754</v>
      </c>
      <c r="AO680" s="3">
        <v>28.729281767955801</v>
      </c>
      <c r="AP680" s="3">
        <v>33.95348837209302</v>
      </c>
      <c r="AQ680" s="9"/>
      <c r="AR680" s="3">
        <v>33.925049309664693</v>
      </c>
      <c r="AS680" s="3">
        <v>33.032490974729242</v>
      </c>
      <c r="AT680" s="9"/>
    </row>
    <row r="681" spans="1:46" x14ac:dyDescent="0.2">
      <c r="A681" s="10" t="s">
        <v>53</v>
      </c>
      <c r="B681" s="7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</row>
    <row r="682" spans="1:46" x14ac:dyDescent="0.2">
      <c r="A682" s="6" t="s">
        <v>207</v>
      </c>
      <c r="B682" s="7"/>
      <c r="C682" s="3">
        <v>66.666666666666657</v>
      </c>
      <c r="D682" s="2">
        <v>90</v>
      </c>
      <c r="E682" s="2">
        <v>70</v>
      </c>
      <c r="F682" s="3">
        <v>73.333333333333329</v>
      </c>
      <c r="G682" s="3">
        <v>63.333333333333329</v>
      </c>
      <c r="H682" s="3">
        <v>83.333333333333343</v>
      </c>
      <c r="I682" s="2">
        <v>70</v>
      </c>
      <c r="J682" s="3">
        <v>73.333333333333329</v>
      </c>
      <c r="K682" s="3">
        <v>66.666666666666657</v>
      </c>
      <c r="L682" s="2">
        <v>90</v>
      </c>
      <c r="M682" s="3">
        <v>93.548387096774192</v>
      </c>
      <c r="N682" s="3">
        <v>36.666666666666664</v>
      </c>
      <c r="O682" s="3">
        <v>26.666666666666668</v>
      </c>
      <c r="P682" s="3">
        <v>90.322580645161281</v>
      </c>
      <c r="Q682" s="3">
        <v>96.774193548387103</v>
      </c>
      <c r="R682" s="2">
        <v>30</v>
      </c>
      <c r="S682" s="3">
        <v>96.774193548387103</v>
      </c>
      <c r="T682" s="3">
        <v>93.548387096774192</v>
      </c>
      <c r="U682" s="3">
        <v>76.666666666666671</v>
      </c>
      <c r="V682" s="3">
        <v>67.741935483870961</v>
      </c>
      <c r="W682" s="3">
        <v>73.333333333333329</v>
      </c>
      <c r="X682" s="3">
        <v>96.666666666666671</v>
      </c>
      <c r="Y682" s="2">
        <v>100</v>
      </c>
      <c r="Z682" s="3">
        <v>96.666666666666671</v>
      </c>
      <c r="AA682" s="3">
        <v>96.774193548387103</v>
      </c>
      <c r="AB682" s="2">
        <v>100</v>
      </c>
      <c r="AC682" s="3">
        <v>86.666666666666671</v>
      </c>
      <c r="AD682" s="3">
        <v>83.333333333333343</v>
      </c>
      <c r="AE682" s="2">
        <v>60</v>
      </c>
      <c r="AF682" s="3">
        <v>93.548387096774192</v>
      </c>
      <c r="AG682" s="3">
        <v>77.41935483870968</v>
      </c>
      <c r="AH682" s="3">
        <v>90.322580645161281</v>
      </c>
      <c r="AI682" s="3">
        <v>73.333333333333329</v>
      </c>
      <c r="AJ682" s="3">
        <v>56.666666666666664</v>
      </c>
      <c r="AK682" s="3">
        <v>63.333333333333329</v>
      </c>
      <c r="AL682" s="9"/>
      <c r="AM682" s="3">
        <v>87.295081967213122</v>
      </c>
      <c r="AN682" s="3">
        <v>66.745843230403807</v>
      </c>
      <c r="AO682" s="3">
        <v>74.033149171270722</v>
      </c>
      <c r="AP682" s="3">
        <v>89.767441860465112</v>
      </c>
      <c r="AQ682" s="9"/>
      <c r="AR682" s="3">
        <v>78.500986193293883</v>
      </c>
      <c r="AS682" s="3">
        <v>76.353790613718402</v>
      </c>
      <c r="AT682" s="9"/>
    </row>
    <row r="683" spans="1:46" x14ac:dyDescent="0.2">
      <c r="A683" s="6" t="s">
        <v>231</v>
      </c>
      <c r="B683" s="7"/>
      <c r="C683" s="3">
        <v>33.333333333333329</v>
      </c>
      <c r="D683" s="2">
        <v>10</v>
      </c>
      <c r="E683" s="2">
        <v>30</v>
      </c>
      <c r="F683" s="3">
        <v>26.666666666666668</v>
      </c>
      <c r="G683" s="3">
        <v>36.666666666666664</v>
      </c>
      <c r="H683" s="3">
        <v>16.666666666666664</v>
      </c>
      <c r="I683" s="2">
        <v>30</v>
      </c>
      <c r="J683" s="3">
        <v>26.666666666666668</v>
      </c>
      <c r="K683" s="3">
        <v>33.333333333333329</v>
      </c>
      <c r="L683" s="2">
        <v>10</v>
      </c>
      <c r="M683" s="3">
        <v>6.4516129032258061</v>
      </c>
      <c r="N683" s="3">
        <v>63.333333333333329</v>
      </c>
      <c r="O683" s="3">
        <v>73.333333333333329</v>
      </c>
      <c r="P683" s="3">
        <v>9.67741935483871</v>
      </c>
      <c r="Q683" s="3">
        <v>3.225806451612903</v>
      </c>
      <c r="R683" s="2">
        <v>70</v>
      </c>
      <c r="S683" s="3">
        <v>3.225806451612903</v>
      </c>
      <c r="T683" s="3">
        <v>6.4516129032258061</v>
      </c>
      <c r="U683" s="3">
        <v>23.333333333333332</v>
      </c>
      <c r="V683" s="3">
        <v>32.258064516129032</v>
      </c>
      <c r="W683" s="3">
        <v>26.666666666666668</v>
      </c>
      <c r="X683" s="3">
        <v>3.3333333333333335</v>
      </c>
      <c r="Y683" s="2">
        <v>0</v>
      </c>
      <c r="Z683" s="3">
        <v>3.3333333333333335</v>
      </c>
      <c r="AA683" s="3">
        <v>3.225806451612903</v>
      </c>
      <c r="AB683" s="2">
        <v>0</v>
      </c>
      <c r="AC683" s="3">
        <v>13.333333333333334</v>
      </c>
      <c r="AD683" s="3">
        <v>16.666666666666664</v>
      </c>
      <c r="AE683" s="2">
        <v>40</v>
      </c>
      <c r="AF683" s="3">
        <v>6.4516129032258061</v>
      </c>
      <c r="AG683" s="3">
        <v>22.58064516129032</v>
      </c>
      <c r="AH683" s="3">
        <v>9.67741935483871</v>
      </c>
      <c r="AI683" s="3">
        <v>26.666666666666668</v>
      </c>
      <c r="AJ683" s="3">
        <v>43.333333333333336</v>
      </c>
      <c r="AK683" s="3">
        <v>36.666666666666664</v>
      </c>
      <c r="AL683" s="9"/>
      <c r="AM683" s="3">
        <v>12.704918032786885</v>
      </c>
      <c r="AN683" s="3">
        <v>33.2541567695962</v>
      </c>
      <c r="AO683" s="3">
        <v>25.966850828729282</v>
      </c>
      <c r="AP683" s="3">
        <v>10.232558139534884</v>
      </c>
      <c r="AQ683" s="9"/>
      <c r="AR683" s="3">
        <v>21.499013806706113</v>
      </c>
      <c r="AS683" s="3">
        <v>23.646209386281587</v>
      </c>
      <c r="AT683" s="9"/>
    </row>
    <row r="684" spans="1:46" x14ac:dyDescent="0.2">
      <c r="A684" s="10" t="s">
        <v>54</v>
      </c>
      <c r="B684" s="7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</row>
    <row r="685" spans="1:46" x14ac:dyDescent="0.2">
      <c r="A685" s="6" t="s">
        <v>207</v>
      </c>
      <c r="B685" s="7"/>
      <c r="C685" s="2">
        <v>70</v>
      </c>
      <c r="D685" s="2">
        <v>100</v>
      </c>
      <c r="E685" s="3">
        <v>86.666666666666671</v>
      </c>
      <c r="F685" s="3">
        <v>76.666666666666671</v>
      </c>
      <c r="G685" s="2">
        <v>70</v>
      </c>
      <c r="H685" s="3">
        <v>93.333333333333329</v>
      </c>
      <c r="I685" s="3">
        <v>86.666666666666671</v>
      </c>
      <c r="J685" s="3">
        <v>66.666666666666657</v>
      </c>
      <c r="K685" s="3">
        <v>76.666666666666671</v>
      </c>
      <c r="L685" s="3">
        <v>96.666666666666671</v>
      </c>
      <c r="M685" s="3">
        <v>96.774193548387103</v>
      </c>
      <c r="N685" s="3">
        <v>66.666666666666657</v>
      </c>
      <c r="O685" s="2">
        <v>60</v>
      </c>
      <c r="P685" s="3">
        <v>93.548387096774192</v>
      </c>
      <c r="Q685" s="3">
        <v>93.548387096774192</v>
      </c>
      <c r="R685" s="2">
        <v>70</v>
      </c>
      <c r="S685" s="3">
        <v>93.548387096774192</v>
      </c>
      <c r="T685" s="3">
        <v>96.774193548387103</v>
      </c>
      <c r="U685" s="3">
        <v>96.666666666666671</v>
      </c>
      <c r="V685" s="3">
        <v>87.096774193548384</v>
      </c>
      <c r="W685" s="2">
        <v>80</v>
      </c>
      <c r="X685" s="2">
        <v>100</v>
      </c>
      <c r="Y685" s="2">
        <v>100</v>
      </c>
      <c r="Z685" s="3">
        <v>96.666666666666671</v>
      </c>
      <c r="AA685" s="3">
        <v>93.548387096774192</v>
      </c>
      <c r="AB685" s="3">
        <v>96.774193548387103</v>
      </c>
      <c r="AC685" s="3">
        <v>93.333333333333329</v>
      </c>
      <c r="AD685" s="3">
        <v>93.333333333333329</v>
      </c>
      <c r="AE685" s="2">
        <v>70</v>
      </c>
      <c r="AF685" s="3">
        <v>87.096774193548384</v>
      </c>
      <c r="AG685" s="3">
        <v>87.096774193548384</v>
      </c>
      <c r="AH685" s="3">
        <v>96.774193548387103</v>
      </c>
      <c r="AI685" s="3">
        <v>73.333333333333329</v>
      </c>
      <c r="AJ685" s="3">
        <v>56.666666666666664</v>
      </c>
      <c r="AK685" s="2">
        <v>60</v>
      </c>
      <c r="AL685" s="8"/>
      <c r="AM685" s="3">
        <v>92.622950819672127</v>
      </c>
      <c r="AN685" s="3">
        <v>79.572446555819482</v>
      </c>
      <c r="AO685" s="3">
        <v>78.453038674033152</v>
      </c>
      <c r="AP685" s="3">
        <v>91.162790697674424</v>
      </c>
      <c r="AQ685" s="9"/>
      <c r="AR685" s="3">
        <v>83.234714003944774</v>
      </c>
      <c r="AS685" s="3">
        <v>86.101083032490976</v>
      </c>
      <c r="AT685" s="9"/>
    </row>
    <row r="686" spans="1:46" x14ac:dyDescent="0.2">
      <c r="A686" s="6" t="s">
        <v>231</v>
      </c>
      <c r="B686" s="7"/>
      <c r="C686" s="2">
        <v>30</v>
      </c>
      <c r="D686" s="2">
        <v>0</v>
      </c>
      <c r="E686" s="3">
        <v>13.333333333333334</v>
      </c>
      <c r="F686" s="3">
        <v>23.333333333333332</v>
      </c>
      <c r="G686" s="2">
        <v>30</v>
      </c>
      <c r="H686" s="3">
        <v>6.666666666666667</v>
      </c>
      <c r="I686" s="3">
        <v>13.333333333333334</v>
      </c>
      <c r="J686" s="3">
        <v>33.333333333333329</v>
      </c>
      <c r="K686" s="3">
        <v>23.333333333333332</v>
      </c>
      <c r="L686" s="3">
        <v>3.3333333333333335</v>
      </c>
      <c r="M686" s="3">
        <v>3.225806451612903</v>
      </c>
      <c r="N686" s="3">
        <v>33.333333333333329</v>
      </c>
      <c r="O686" s="2">
        <v>40</v>
      </c>
      <c r="P686" s="3">
        <v>6.4516129032258061</v>
      </c>
      <c r="Q686" s="3">
        <v>6.4516129032258061</v>
      </c>
      <c r="R686" s="2">
        <v>30</v>
      </c>
      <c r="S686" s="3">
        <v>6.4516129032258061</v>
      </c>
      <c r="T686" s="3">
        <v>3.225806451612903</v>
      </c>
      <c r="U686" s="3">
        <v>3.3333333333333335</v>
      </c>
      <c r="V686" s="3">
        <v>12.903225806451612</v>
      </c>
      <c r="W686" s="2">
        <v>20</v>
      </c>
      <c r="X686" s="2">
        <v>0</v>
      </c>
      <c r="Y686" s="2">
        <v>0</v>
      </c>
      <c r="Z686" s="3">
        <v>3.3333333333333335</v>
      </c>
      <c r="AA686" s="3">
        <v>6.4516129032258061</v>
      </c>
      <c r="AB686" s="3">
        <v>3.225806451612903</v>
      </c>
      <c r="AC686" s="3">
        <v>6.666666666666667</v>
      </c>
      <c r="AD686" s="3">
        <v>6.666666666666667</v>
      </c>
      <c r="AE686" s="2">
        <v>30</v>
      </c>
      <c r="AF686" s="3">
        <v>12.903225806451612</v>
      </c>
      <c r="AG686" s="3">
        <v>12.903225806451612</v>
      </c>
      <c r="AH686" s="3">
        <v>3.225806451612903</v>
      </c>
      <c r="AI686" s="3">
        <v>26.666666666666668</v>
      </c>
      <c r="AJ686" s="3">
        <v>43.333333333333336</v>
      </c>
      <c r="AK686" s="2">
        <v>40</v>
      </c>
      <c r="AL686" s="8"/>
      <c r="AM686" s="3">
        <v>7.3770491803278686</v>
      </c>
      <c r="AN686" s="3">
        <v>20.427553444180521</v>
      </c>
      <c r="AO686" s="3">
        <v>21.546961325966851</v>
      </c>
      <c r="AP686" s="3">
        <v>8.8372093023255811</v>
      </c>
      <c r="AQ686" s="9"/>
      <c r="AR686" s="3">
        <v>16.765285996055226</v>
      </c>
      <c r="AS686" s="3">
        <v>13.898916967509026</v>
      </c>
      <c r="AT686" s="9"/>
    </row>
    <row r="687" spans="1:46" x14ac:dyDescent="0.2">
      <c r="A687" s="10" t="s">
        <v>55</v>
      </c>
      <c r="B687" s="7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</row>
    <row r="688" spans="1:46" x14ac:dyDescent="0.2">
      <c r="A688" s="6" t="s">
        <v>207</v>
      </c>
      <c r="B688" s="7"/>
      <c r="C688" s="2">
        <v>60</v>
      </c>
      <c r="D688" s="2">
        <v>30</v>
      </c>
      <c r="E688" s="3">
        <v>76.666666666666671</v>
      </c>
      <c r="F688" s="3">
        <v>73.333333333333329</v>
      </c>
      <c r="G688" s="3">
        <v>53.333333333333336</v>
      </c>
      <c r="H688" s="3">
        <v>56.666666666666664</v>
      </c>
      <c r="I688" s="3">
        <v>13.333333333333334</v>
      </c>
      <c r="J688" s="2">
        <v>60</v>
      </c>
      <c r="K688" s="2">
        <v>70</v>
      </c>
      <c r="L688" s="2">
        <v>80</v>
      </c>
      <c r="M688" s="2">
        <v>0</v>
      </c>
      <c r="N688" s="3">
        <v>56.666666666666664</v>
      </c>
      <c r="O688" s="3">
        <v>76.666666666666671</v>
      </c>
      <c r="P688" s="3">
        <v>51.612903225806448</v>
      </c>
      <c r="Q688" s="3">
        <v>41.935483870967744</v>
      </c>
      <c r="R688" s="3">
        <v>53.333333333333336</v>
      </c>
      <c r="S688" s="3">
        <v>9.67741935483871</v>
      </c>
      <c r="T688" s="3">
        <v>41.935483870967744</v>
      </c>
      <c r="U688" s="2">
        <v>70</v>
      </c>
      <c r="V688" s="3">
        <v>41.935483870967744</v>
      </c>
      <c r="W688" s="3">
        <v>83.333333333333343</v>
      </c>
      <c r="X688" s="3">
        <v>56.666666666666664</v>
      </c>
      <c r="Y688" s="3">
        <v>13.333333333333334</v>
      </c>
      <c r="Z688" s="3">
        <v>13.333333333333334</v>
      </c>
      <c r="AA688" s="3">
        <v>93.548387096774192</v>
      </c>
      <c r="AB688" s="2">
        <v>0</v>
      </c>
      <c r="AC688" s="3">
        <v>56.666666666666664</v>
      </c>
      <c r="AD688" s="3">
        <v>46.666666666666664</v>
      </c>
      <c r="AE688" s="2">
        <v>60</v>
      </c>
      <c r="AF688" s="3">
        <v>48.387096774193552</v>
      </c>
      <c r="AG688" s="3">
        <v>9.67741935483871</v>
      </c>
      <c r="AH688" s="2">
        <v>100</v>
      </c>
      <c r="AI688" s="3">
        <v>56.666666666666664</v>
      </c>
      <c r="AJ688" s="2">
        <v>50</v>
      </c>
      <c r="AK688" s="2">
        <v>70</v>
      </c>
      <c r="AL688" s="8"/>
      <c r="AM688" s="3">
        <v>41.803278688524593</v>
      </c>
      <c r="AN688" s="3">
        <v>54.156769596199524</v>
      </c>
      <c r="AO688" s="3">
        <v>55.248618784530393</v>
      </c>
      <c r="AP688" s="3">
        <v>49.767441860465119</v>
      </c>
      <c r="AQ688" s="9"/>
      <c r="AR688" s="3">
        <v>49.506903353057197</v>
      </c>
      <c r="AS688" s="3">
        <v>51.624548736462096</v>
      </c>
      <c r="AT688" s="9"/>
    </row>
    <row r="689" spans="1:46" x14ac:dyDescent="0.2">
      <c r="A689" s="6" t="s">
        <v>231</v>
      </c>
      <c r="B689" s="7"/>
      <c r="C689" s="2">
        <v>40</v>
      </c>
      <c r="D689" s="2">
        <v>70</v>
      </c>
      <c r="E689" s="3">
        <v>23.333333333333332</v>
      </c>
      <c r="F689" s="3">
        <v>26.666666666666668</v>
      </c>
      <c r="G689" s="3">
        <v>46.666666666666664</v>
      </c>
      <c r="H689" s="3">
        <v>43.333333333333336</v>
      </c>
      <c r="I689" s="3">
        <v>86.666666666666671</v>
      </c>
      <c r="J689" s="2">
        <v>40</v>
      </c>
      <c r="K689" s="2">
        <v>30</v>
      </c>
      <c r="L689" s="2">
        <v>20</v>
      </c>
      <c r="M689" s="2">
        <v>100</v>
      </c>
      <c r="N689" s="3">
        <v>43.333333333333336</v>
      </c>
      <c r="O689" s="3">
        <v>23.333333333333332</v>
      </c>
      <c r="P689" s="3">
        <v>48.387096774193552</v>
      </c>
      <c r="Q689" s="3">
        <v>58.064516129032263</v>
      </c>
      <c r="R689" s="3">
        <v>46.666666666666664</v>
      </c>
      <c r="S689" s="3">
        <v>90.322580645161281</v>
      </c>
      <c r="T689" s="3">
        <v>58.064516129032263</v>
      </c>
      <c r="U689" s="2">
        <v>30</v>
      </c>
      <c r="V689" s="3">
        <v>58.064516129032263</v>
      </c>
      <c r="W689" s="3">
        <v>16.666666666666664</v>
      </c>
      <c r="X689" s="3">
        <v>43.333333333333336</v>
      </c>
      <c r="Y689" s="3">
        <v>86.666666666666671</v>
      </c>
      <c r="Z689" s="3">
        <v>86.666666666666671</v>
      </c>
      <c r="AA689" s="3">
        <v>6.4516129032258061</v>
      </c>
      <c r="AB689" s="2">
        <v>100</v>
      </c>
      <c r="AC689" s="3">
        <v>43.333333333333336</v>
      </c>
      <c r="AD689" s="3">
        <v>53.333333333333336</v>
      </c>
      <c r="AE689" s="2">
        <v>40</v>
      </c>
      <c r="AF689" s="3">
        <v>51.612903225806448</v>
      </c>
      <c r="AG689" s="3">
        <v>90.322580645161281</v>
      </c>
      <c r="AH689" s="2">
        <v>0</v>
      </c>
      <c r="AI689" s="3">
        <v>43.333333333333336</v>
      </c>
      <c r="AJ689" s="2">
        <v>50</v>
      </c>
      <c r="AK689" s="2">
        <v>30</v>
      </c>
      <c r="AL689" s="8"/>
      <c r="AM689" s="3">
        <v>58.196721311475407</v>
      </c>
      <c r="AN689" s="3">
        <v>45.843230403800476</v>
      </c>
      <c r="AO689" s="3">
        <v>44.751381215469614</v>
      </c>
      <c r="AP689" s="3">
        <v>50.232558139534888</v>
      </c>
      <c r="AQ689" s="9"/>
      <c r="AR689" s="3">
        <v>50.493096646942803</v>
      </c>
      <c r="AS689" s="3">
        <v>48.375451263537904</v>
      </c>
      <c r="AT689" s="9"/>
    </row>
    <row r="690" spans="1:46" x14ac:dyDescent="0.2">
      <c r="A690" s="10" t="s">
        <v>56</v>
      </c>
      <c r="B690" s="7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</row>
    <row r="691" spans="1:46" x14ac:dyDescent="0.2">
      <c r="A691" s="6" t="s">
        <v>207</v>
      </c>
      <c r="B691" s="7"/>
      <c r="C691" s="3">
        <v>73.333333333333329</v>
      </c>
      <c r="D691" s="2">
        <v>90</v>
      </c>
      <c r="E691" s="3">
        <v>76.666666666666671</v>
      </c>
      <c r="F691" s="3">
        <v>63.333333333333329</v>
      </c>
      <c r="G691" s="3">
        <v>63.333333333333329</v>
      </c>
      <c r="H691" s="3">
        <v>83.333333333333343</v>
      </c>
      <c r="I691" s="3">
        <v>96.666666666666671</v>
      </c>
      <c r="J691" s="2">
        <v>80</v>
      </c>
      <c r="K691" s="3">
        <v>66.666666666666657</v>
      </c>
      <c r="L691" s="2">
        <v>90</v>
      </c>
      <c r="M691" s="3">
        <v>80.645161290322577</v>
      </c>
      <c r="N691" s="2">
        <v>50</v>
      </c>
      <c r="O691" s="3">
        <v>53.333333333333336</v>
      </c>
      <c r="P691" s="2">
        <v>100</v>
      </c>
      <c r="Q691" s="3">
        <v>93.548387096774192</v>
      </c>
      <c r="R691" s="3">
        <v>43.333333333333336</v>
      </c>
      <c r="S691" s="3">
        <v>93.548387096774192</v>
      </c>
      <c r="T691" s="3">
        <v>90.322580645161281</v>
      </c>
      <c r="U691" s="2">
        <v>100</v>
      </c>
      <c r="V691" s="3">
        <v>80.645161290322577</v>
      </c>
      <c r="W691" s="3">
        <v>73.333333333333329</v>
      </c>
      <c r="X691" s="3">
        <v>96.666666666666671</v>
      </c>
      <c r="Y691" s="3">
        <v>93.333333333333329</v>
      </c>
      <c r="Z691" s="3">
        <v>93.333333333333329</v>
      </c>
      <c r="AA691" s="3">
        <v>96.774193548387103</v>
      </c>
      <c r="AB691" s="3">
        <v>96.774193548387103</v>
      </c>
      <c r="AC691" s="3">
        <v>86.666666666666671</v>
      </c>
      <c r="AD691" s="3">
        <v>73.333333333333329</v>
      </c>
      <c r="AE691" s="2">
        <v>60</v>
      </c>
      <c r="AF691" s="3">
        <v>87.096774193548384</v>
      </c>
      <c r="AG691" s="3">
        <v>80.645161290322577</v>
      </c>
      <c r="AH691" s="2">
        <v>100</v>
      </c>
      <c r="AI691" s="2">
        <v>70</v>
      </c>
      <c r="AJ691" s="3">
        <v>46.666666666666664</v>
      </c>
      <c r="AK691" s="3">
        <v>53.333333333333336</v>
      </c>
      <c r="AL691" s="9"/>
      <c r="AM691" s="3">
        <v>88.934426229508205</v>
      </c>
      <c r="AN691" s="3">
        <v>71.733966745843219</v>
      </c>
      <c r="AO691" s="3">
        <v>72.375690607734811</v>
      </c>
      <c r="AP691" s="3">
        <v>89.767441860465112</v>
      </c>
      <c r="AQ691" s="9"/>
      <c r="AR691" s="3">
        <v>80.078895463510847</v>
      </c>
      <c r="AS691" s="3">
        <v>78.880866425992778</v>
      </c>
      <c r="AT691" s="9"/>
    </row>
    <row r="692" spans="1:46" x14ac:dyDescent="0.2">
      <c r="A692" s="6" t="s">
        <v>231</v>
      </c>
      <c r="B692" s="7"/>
      <c r="C692" s="3">
        <v>26.666666666666668</v>
      </c>
      <c r="D692" s="2">
        <v>10</v>
      </c>
      <c r="E692" s="3">
        <v>23.333333333333332</v>
      </c>
      <c r="F692" s="3">
        <v>36.666666666666664</v>
      </c>
      <c r="G692" s="3">
        <v>36.666666666666664</v>
      </c>
      <c r="H692" s="3">
        <v>16.666666666666664</v>
      </c>
      <c r="I692" s="3">
        <v>3.3333333333333335</v>
      </c>
      <c r="J692" s="2">
        <v>20</v>
      </c>
      <c r="K692" s="3">
        <v>33.333333333333329</v>
      </c>
      <c r="L692" s="2">
        <v>10</v>
      </c>
      <c r="M692" s="3">
        <v>19.35483870967742</v>
      </c>
      <c r="N692" s="2">
        <v>50</v>
      </c>
      <c r="O692" s="3">
        <v>46.666666666666664</v>
      </c>
      <c r="P692" s="2">
        <v>0</v>
      </c>
      <c r="Q692" s="3">
        <v>6.4516129032258061</v>
      </c>
      <c r="R692" s="3">
        <v>56.666666666666664</v>
      </c>
      <c r="S692" s="3">
        <v>6.4516129032258061</v>
      </c>
      <c r="T692" s="3">
        <v>9.67741935483871</v>
      </c>
      <c r="U692" s="2">
        <v>0</v>
      </c>
      <c r="V692" s="3">
        <v>19.35483870967742</v>
      </c>
      <c r="W692" s="3">
        <v>26.666666666666668</v>
      </c>
      <c r="X692" s="3">
        <v>3.3333333333333335</v>
      </c>
      <c r="Y692" s="3">
        <v>6.666666666666667</v>
      </c>
      <c r="Z692" s="3">
        <v>6.666666666666667</v>
      </c>
      <c r="AA692" s="3">
        <v>3.225806451612903</v>
      </c>
      <c r="AB692" s="3">
        <v>3.225806451612903</v>
      </c>
      <c r="AC692" s="3">
        <v>13.333333333333334</v>
      </c>
      <c r="AD692" s="3">
        <v>26.666666666666668</v>
      </c>
      <c r="AE692" s="2">
        <v>40</v>
      </c>
      <c r="AF692" s="3">
        <v>12.903225806451612</v>
      </c>
      <c r="AG692" s="3">
        <v>19.35483870967742</v>
      </c>
      <c r="AH692" s="2">
        <v>0</v>
      </c>
      <c r="AI692" s="2">
        <v>30</v>
      </c>
      <c r="AJ692" s="3">
        <v>53.333333333333336</v>
      </c>
      <c r="AK692" s="3">
        <v>46.666666666666664</v>
      </c>
      <c r="AL692" s="9"/>
      <c r="AM692" s="3">
        <v>11.065573770491802</v>
      </c>
      <c r="AN692" s="3">
        <v>28.26603325415677</v>
      </c>
      <c r="AO692" s="3">
        <v>27.624309392265197</v>
      </c>
      <c r="AP692" s="3">
        <v>10.232558139534884</v>
      </c>
      <c r="AQ692" s="9"/>
      <c r="AR692" s="3">
        <v>19.92110453648915</v>
      </c>
      <c r="AS692" s="3">
        <v>21.119133574007222</v>
      </c>
      <c r="AT692" s="9"/>
    </row>
    <row r="693" spans="1:46" x14ac:dyDescent="0.2">
      <c r="A693" s="10" t="s">
        <v>57</v>
      </c>
      <c r="B693" s="7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</row>
    <row r="694" spans="1:46" x14ac:dyDescent="0.2">
      <c r="A694" s="6" t="s">
        <v>207</v>
      </c>
      <c r="B694" s="7"/>
      <c r="C694" s="2">
        <v>80</v>
      </c>
      <c r="D694" s="3">
        <v>93.333333333333329</v>
      </c>
      <c r="E694" s="3">
        <v>76.666666666666671</v>
      </c>
      <c r="F694" s="2">
        <v>60</v>
      </c>
      <c r="G694" s="3">
        <v>56.666666666666664</v>
      </c>
      <c r="H694" s="3">
        <v>73.333333333333329</v>
      </c>
      <c r="I694" s="2">
        <v>100</v>
      </c>
      <c r="J694" s="3">
        <v>56.666666666666664</v>
      </c>
      <c r="K694" s="2">
        <v>60</v>
      </c>
      <c r="L694" s="3">
        <v>86.666666666666671</v>
      </c>
      <c r="M694" s="2">
        <v>0</v>
      </c>
      <c r="N694" s="2">
        <v>50</v>
      </c>
      <c r="O694" s="3">
        <v>43.333333333333336</v>
      </c>
      <c r="P694" s="3">
        <v>51.612903225806448</v>
      </c>
      <c r="Q694" s="3">
        <v>45.161290322580641</v>
      </c>
      <c r="R694" s="2">
        <v>50</v>
      </c>
      <c r="S694" s="3">
        <v>3.225806451612903</v>
      </c>
      <c r="T694" s="3">
        <v>58.064516129032263</v>
      </c>
      <c r="U694" s="2">
        <v>70</v>
      </c>
      <c r="V694" s="3">
        <v>74.193548387096769</v>
      </c>
      <c r="W694" s="2">
        <v>70</v>
      </c>
      <c r="X694" s="3">
        <v>96.666666666666671</v>
      </c>
      <c r="Y694" s="2">
        <v>100</v>
      </c>
      <c r="Z694" s="2">
        <v>80</v>
      </c>
      <c r="AA694" s="3">
        <v>96.774193548387103</v>
      </c>
      <c r="AB694" s="2">
        <v>0</v>
      </c>
      <c r="AC694" s="3">
        <v>86.666666666666671</v>
      </c>
      <c r="AD694" s="3">
        <v>76.666666666666671</v>
      </c>
      <c r="AE694" s="3">
        <v>53.333333333333336</v>
      </c>
      <c r="AF694" s="3">
        <v>74.193548387096769</v>
      </c>
      <c r="AG694" s="3">
        <v>70.967741935483872</v>
      </c>
      <c r="AH694" s="2">
        <v>100</v>
      </c>
      <c r="AI694" s="3">
        <v>56.666666666666664</v>
      </c>
      <c r="AJ694" s="3">
        <v>53.333333333333336</v>
      </c>
      <c r="AK694" s="3">
        <v>46.666666666666664</v>
      </c>
      <c r="AL694" s="9"/>
      <c r="AM694" s="3">
        <v>50.409836065573764</v>
      </c>
      <c r="AN694" s="3">
        <v>66.983372921615199</v>
      </c>
      <c r="AO694" s="3">
        <v>69.060773480662988</v>
      </c>
      <c r="AP694" s="3">
        <v>70.232558139534888</v>
      </c>
      <c r="AQ694" s="9"/>
      <c r="AR694" s="3">
        <v>63.708086785009868</v>
      </c>
      <c r="AS694" s="3">
        <v>64.620938628158839</v>
      </c>
      <c r="AT694" s="9"/>
    </row>
    <row r="695" spans="1:46" x14ac:dyDescent="0.2">
      <c r="A695" s="6" t="s">
        <v>231</v>
      </c>
      <c r="B695" s="7"/>
      <c r="C695" s="2">
        <v>20</v>
      </c>
      <c r="D695" s="3">
        <v>6.666666666666667</v>
      </c>
      <c r="E695" s="3">
        <v>23.333333333333332</v>
      </c>
      <c r="F695" s="2">
        <v>40</v>
      </c>
      <c r="G695" s="3">
        <v>43.333333333333336</v>
      </c>
      <c r="H695" s="3">
        <v>26.666666666666668</v>
      </c>
      <c r="I695" s="2">
        <v>0</v>
      </c>
      <c r="J695" s="3">
        <v>43.333333333333336</v>
      </c>
      <c r="K695" s="2">
        <v>40</v>
      </c>
      <c r="L695" s="3">
        <v>13.333333333333334</v>
      </c>
      <c r="M695" s="2">
        <v>100</v>
      </c>
      <c r="N695" s="2">
        <v>50</v>
      </c>
      <c r="O695" s="3">
        <v>56.666666666666664</v>
      </c>
      <c r="P695" s="3">
        <v>48.387096774193552</v>
      </c>
      <c r="Q695" s="3">
        <v>54.838709677419352</v>
      </c>
      <c r="R695" s="2">
        <v>50</v>
      </c>
      <c r="S695" s="3">
        <v>96.774193548387103</v>
      </c>
      <c r="T695" s="3">
        <v>41.935483870967744</v>
      </c>
      <c r="U695" s="2">
        <v>30</v>
      </c>
      <c r="V695" s="3">
        <v>25.806451612903224</v>
      </c>
      <c r="W695" s="2">
        <v>30</v>
      </c>
      <c r="X695" s="3">
        <v>3.3333333333333335</v>
      </c>
      <c r="Y695" s="2">
        <v>0</v>
      </c>
      <c r="Z695" s="2">
        <v>20</v>
      </c>
      <c r="AA695" s="3">
        <v>3.225806451612903</v>
      </c>
      <c r="AB695" s="2">
        <v>100</v>
      </c>
      <c r="AC695" s="3">
        <v>13.333333333333334</v>
      </c>
      <c r="AD695" s="3">
        <v>23.333333333333332</v>
      </c>
      <c r="AE695" s="3">
        <v>46.666666666666664</v>
      </c>
      <c r="AF695" s="3">
        <v>25.806451612903224</v>
      </c>
      <c r="AG695" s="3">
        <v>29.032258064516132</v>
      </c>
      <c r="AH695" s="2">
        <v>0</v>
      </c>
      <c r="AI695" s="3">
        <v>43.333333333333336</v>
      </c>
      <c r="AJ695" s="3">
        <v>46.666666666666664</v>
      </c>
      <c r="AK695" s="3">
        <v>53.333333333333336</v>
      </c>
      <c r="AL695" s="9"/>
      <c r="AM695" s="3">
        <v>49.590163934426229</v>
      </c>
      <c r="AN695" s="3">
        <v>33.016627078384801</v>
      </c>
      <c r="AO695" s="3">
        <v>30.939226519337016</v>
      </c>
      <c r="AP695" s="3">
        <v>29.767441860465116</v>
      </c>
      <c r="AQ695" s="9"/>
      <c r="AR695" s="3">
        <v>36.291913214990139</v>
      </c>
      <c r="AS695" s="3">
        <v>35.379061371841154</v>
      </c>
      <c r="AT695" s="9"/>
    </row>
    <row r="696" spans="1:46" x14ac:dyDescent="0.2">
      <c r="A696" s="10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</row>
  </sheetData>
  <phoneticPr fontId="0" type="noConversion"/>
  <printOptions horizontalCentered="1" verticalCentered="1"/>
  <pageMargins left="0.78740157480314998" right="0.78740157480314998" top="0.78740157480314998" bottom="0.78740157480314998" header="0.511811023622047" footer="0.511811023622047"/>
  <pageSetup scale="50" pageOrder="overThenDown" orientation="landscape" r:id="rId1"/>
  <headerFooter alignWithMargins="0">
    <oddHeader>&amp;CInforme de Tablas o Cruces Estadísticos</oddHeader>
    <oddFooter>&amp;CAlduncin y Asociados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>
      <selection activeCell="J2" sqref="J2:J36"/>
    </sheetView>
  </sheetViews>
  <sheetFormatPr baseColWidth="10" defaultRowHeight="12.75" x14ac:dyDescent="0.2"/>
  <cols>
    <col min="1" max="1" width="30.7109375" customWidth="1"/>
    <col min="2" max="2" width="19.5703125" customWidth="1"/>
    <col min="3" max="3" width="20.7109375" customWidth="1"/>
    <col min="4" max="4" width="21.28515625" customWidth="1"/>
    <col min="5" max="5" width="27" customWidth="1"/>
    <col min="11" max="11" width="18.42578125" customWidth="1"/>
  </cols>
  <sheetData>
    <row r="1" spans="1:13" x14ac:dyDescent="0.2">
      <c r="A1" s="10" t="s">
        <v>621</v>
      </c>
      <c r="B1" s="6" t="s">
        <v>307</v>
      </c>
      <c r="C1" s="6" t="s">
        <v>308</v>
      </c>
      <c r="D1" s="6" t="s">
        <v>309</v>
      </c>
      <c r="E1" s="6" t="s">
        <v>305</v>
      </c>
      <c r="L1" t="s">
        <v>619</v>
      </c>
      <c r="M1" t="s">
        <v>620</v>
      </c>
    </row>
    <row r="2" spans="1:13" x14ac:dyDescent="0.2">
      <c r="A2" s="48" t="s">
        <v>169</v>
      </c>
      <c r="B2" s="42">
        <v>63.333333333333329</v>
      </c>
      <c r="C2" s="42">
        <v>20</v>
      </c>
      <c r="D2" s="42">
        <v>13.333333333333334</v>
      </c>
      <c r="E2" s="42">
        <v>3.3333333333333335</v>
      </c>
      <c r="J2" s="38">
        <v>1</v>
      </c>
      <c r="K2" t="s">
        <v>171</v>
      </c>
      <c r="L2" s="55">
        <v>100</v>
      </c>
      <c r="M2" s="55">
        <v>0</v>
      </c>
    </row>
    <row r="3" spans="1:13" x14ac:dyDescent="0.2">
      <c r="A3" s="48" t="s">
        <v>171</v>
      </c>
      <c r="B3" s="42">
        <v>63.333333333333329</v>
      </c>
      <c r="C3" s="42">
        <v>30</v>
      </c>
      <c r="D3" s="42">
        <v>6.666666666666667</v>
      </c>
      <c r="E3" s="42">
        <v>0</v>
      </c>
      <c r="J3" s="38">
        <v>2</v>
      </c>
      <c r="K3" t="s">
        <v>175</v>
      </c>
      <c r="L3" s="55">
        <v>100</v>
      </c>
      <c r="M3" s="55">
        <v>0</v>
      </c>
    </row>
    <row r="4" spans="1:13" x14ac:dyDescent="0.2">
      <c r="A4" s="48" t="s">
        <v>194</v>
      </c>
      <c r="B4" s="42">
        <v>62.962962962962962</v>
      </c>
      <c r="C4" s="42">
        <v>11.111111111111111</v>
      </c>
      <c r="D4" s="42">
        <v>14.814814814814813</v>
      </c>
      <c r="E4" s="42">
        <v>11.111111111111111</v>
      </c>
      <c r="J4" s="38">
        <v>3</v>
      </c>
      <c r="K4" t="s">
        <v>181</v>
      </c>
      <c r="L4" s="55">
        <v>96.666666666666657</v>
      </c>
      <c r="M4" s="55">
        <v>3.3333333333333335</v>
      </c>
    </row>
    <row r="5" spans="1:13" x14ac:dyDescent="0.2">
      <c r="A5" s="48" t="s">
        <v>166</v>
      </c>
      <c r="B5" s="42">
        <v>60.714285714285708</v>
      </c>
      <c r="C5" s="42">
        <v>21.428571428571427</v>
      </c>
      <c r="D5" s="42">
        <v>7.1428571428571423</v>
      </c>
      <c r="E5" s="42">
        <v>10.714285714285714</v>
      </c>
      <c r="J5" s="38">
        <v>4</v>
      </c>
      <c r="K5" t="s">
        <v>199</v>
      </c>
      <c r="L5" s="55">
        <v>96.666666666666657</v>
      </c>
      <c r="M5" s="55">
        <v>3.3333333333333335</v>
      </c>
    </row>
    <row r="6" spans="1:13" x14ac:dyDescent="0.2">
      <c r="A6" s="48" t="s">
        <v>175</v>
      </c>
      <c r="B6" s="42">
        <v>54.838709677419352</v>
      </c>
      <c r="C6" s="42">
        <v>38.70967741935484</v>
      </c>
      <c r="D6" s="42">
        <v>0</v>
      </c>
      <c r="E6" s="42">
        <v>6.4516129032258061</v>
      </c>
      <c r="J6" s="38">
        <v>5</v>
      </c>
      <c r="K6" t="s">
        <v>194</v>
      </c>
      <c r="L6" s="55">
        <v>93.548387096774192</v>
      </c>
      <c r="M6" s="55">
        <v>6.4516129032258061</v>
      </c>
    </row>
    <row r="7" spans="1:13" x14ac:dyDescent="0.2">
      <c r="A7" s="48" t="s">
        <v>165</v>
      </c>
      <c r="B7" s="42">
        <v>53.333333333333336</v>
      </c>
      <c r="C7" s="42">
        <v>20</v>
      </c>
      <c r="D7" s="42">
        <v>13.333333333333334</v>
      </c>
      <c r="E7" s="42">
        <v>13.333333333333334</v>
      </c>
      <c r="J7" s="38">
        <v>6</v>
      </c>
      <c r="K7" t="s">
        <v>190</v>
      </c>
      <c r="L7" s="55">
        <v>93.333333333333343</v>
      </c>
      <c r="M7" s="55">
        <v>6.666666666666667</v>
      </c>
    </row>
    <row r="8" spans="1:13" x14ac:dyDescent="0.2">
      <c r="A8" s="48" t="s">
        <v>193</v>
      </c>
      <c r="B8" s="42">
        <v>53.333333333333336</v>
      </c>
      <c r="C8" s="42">
        <v>26.666666666666668</v>
      </c>
      <c r="D8" s="42">
        <v>20</v>
      </c>
      <c r="E8" s="42">
        <v>0</v>
      </c>
      <c r="J8" s="38">
        <v>7</v>
      </c>
      <c r="K8" t="s">
        <v>183</v>
      </c>
      <c r="L8" s="55">
        <v>90</v>
      </c>
      <c r="M8" s="55">
        <v>10</v>
      </c>
    </row>
    <row r="9" spans="1:13" x14ac:dyDescent="0.2">
      <c r="A9" s="48" t="s">
        <v>196</v>
      </c>
      <c r="B9" s="42">
        <v>52.380952380952387</v>
      </c>
      <c r="C9" s="42">
        <v>4.7619047619047619</v>
      </c>
      <c r="D9" s="42">
        <v>0</v>
      </c>
      <c r="E9" s="42">
        <v>42.857142857142854</v>
      </c>
      <c r="J9" s="38">
        <v>8</v>
      </c>
      <c r="K9" t="s">
        <v>185</v>
      </c>
      <c r="L9" s="55">
        <v>90</v>
      </c>
      <c r="M9" s="55">
        <v>10</v>
      </c>
    </row>
    <row r="10" spans="1:13" x14ac:dyDescent="0.2">
      <c r="A10" s="48" t="s">
        <v>183</v>
      </c>
      <c r="B10" s="42">
        <v>51.851851851851848</v>
      </c>
      <c r="C10" s="42">
        <v>14.814814814814813</v>
      </c>
      <c r="D10" s="42">
        <v>3.7037037037037033</v>
      </c>
      <c r="E10" s="42">
        <v>29.629629629629626</v>
      </c>
      <c r="J10" s="38">
        <v>9</v>
      </c>
      <c r="K10" t="s">
        <v>174</v>
      </c>
      <c r="L10" s="55">
        <v>86.666666666666657</v>
      </c>
      <c r="M10" s="55">
        <v>13.333333333333334</v>
      </c>
    </row>
    <row r="11" spans="1:13" x14ac:dyDescent="0.2">
      <c r="A11" s="48" t="s">
        <v>195</v>
      </c>
      <c r="B11" s="42">
        <v>50</v>
      </c>
      <c r="C11" s="42">
        <v>25</v>
      </c>
      <c r="D11" s="42">
        <v>12.5</v>
      </c>
      <c r="E11" s="42">
        <v>12.5</v>
      </c>
      <c r="J11" s="38">
        <v>10</v>
      </c>
      <c r="K11" t="s">
        <v>178</v>
      </c>
      <c r="L11" s="55">
        <v>83.870967741935459</v>
      </c>
      <c r="M11" s="55">
        <v>16.129032258064512</v>
      </c>
    </row>
    <row r="12" spans="1:13" x14ac:dyDescent="0.2">
      <c r="A12" s="48" t="s">
        <v>197</v>
      </c>
      <c r="B12" s="42">
        <v>50</v>
      </c>
      <c r="C12" s="42">
        <v>30</v>
      </c>
      <c r="D12" s="42">
        <v>20</v>
      </c>
      <c r="E12" s="42">
        <v>0</v>
      </c>
      <c r="J12" s="38">
        <v>11</v>
      </c>
      <c r="K12" t="s">
        <v>166</v>
      </c>
      <c r="L12" s="55">
        <v>83.333333333333329</v>
      </c>
      <c r="M12" s="55">
        <v>16.666666666666668</v>
      </c>
    </row>
    <row r="13" spans="1:13" x14ac:dyDescent="0.2">
      <c r="A13" s="48" t="s">
        <v>168</v>
      </c>
      <c r="B13" s="42">
        <v>48.275862068965516</v>
      </c>
      <c r="C13" s="42">
        <v>37.931034482758619</v>
      </c>
      <c r="D13" s="42">
        <v>13.793103448275861</v>
      </c>
      <c r="E13" s="42">
        <v>0</v>
      </c>
      <c r="J13" s="38">
        <v>12</v>
      </c>
      <c r="K13" t="s">
        <v>172</v>
      </c>
      <c r="L13" s="55">
        <v>83.333333333333314</v>
      </c>
      <c r="M13" s="55">
        <v>16.666666666666668</v>
      </c>
    </row>
    <row r="14" spans="1:13" x14ac:dyDescent="0.2">
      <c r="A14" s="48" t="s">
        <v>185</v>
      </c>
      <c r="B14" s="42">
        <v>48.275862068965516</v>
      </c>
      <c r="C14" s="42">
        <v>24.137931034482758</v>
      </c>
      <c r="D14" s="42">
        <v>20.689655172413794</v>
      </c>
      <c r="E14" s="42">
        <v>6.8965517241379306</v>
      </c>
      <c r="J14" s="38">
        <v>13</v>
      </c>
      <c r="K14" t="s">
        <v>196</v>
      </c>
      <c r="L14" s="55">
        <v>80.645161290322591</v>
      </c>
      <c r="M14" s="55">
        <v>19.354838709677416</v>
      </c>
    </row>
    <row r="15" spans="1:13" x14ac:dyDescent="0.2">
      <c r="A15" s="48" t="s">
        <v>167</v>
      </c>
      <c r="B15" s="42">
        <v>46.666666666666664</v>
      </c>
      <c r="C15" s="42">
        <v>36.666666666666664</v>
      </c>
      <c r="D15" s="42">
        <v>16.666666666666664</v>
      </c>
      <c r="E15" s="42">
        <v>0</v>
      </c>
      <c r="J15" s="38">
        <v>14</v>
      </c>
      <c r="K15" t="s">
        <v>182</v>
      </c>
      <c r="L15" s="55">
        <v>80.645161290322562</v>
      </c>
      <c r="M15" s="55">
        <v>19.354838709677416</v>
      </c>
    </row>
    <row r="16" spans="1:13" x14ac:dyDescent="0.2">
      <c r="A16" s="48" t="s">
        <v>170</v>
      </c>
      <c r="B16" s="42">
        <v>46.666666666666664</v>
      </c>
      <c r="C16" s="42">
        <v>30</v>
      </c>
      <c r="D16" s="42">
        <v>23.333333333333332</v>
      </c>
      <c r="E16" s="42">
        <v>0</v>
      </c>
      <c r="J16" s="38">
        <v>15</v>
      </c>
      <c r="K16" t="s">
        <v>168</v>
      </c>
      <c r="L16" s="55">
        <v>80</v>
      </c>
      <c r="M16" s="55">
        <v>20</v>
      </c>
    </row>
    <row r="17" spans="1:13" x14ac:dyDescent="0.2">
      <c r="A17" s="48" t="s">
        <v>176</v>
      </c>
      <c r="B17" s="42">
        <v>46.666666666666664</v>
      </c>
      <c r="C17" s="42">
        <v>20</v>
      </c>
      <c r="D17" s="42">
        <v>33.333333333333329</v>
      </c>
      <c r="E17" s="42">
        <v>0</v>
      </c>
      <c r="J17" s="38">
        <v>16</v>
      </c>
      <c r="K17" t="s">
        <v>173</v>
      </c>
      <c r="L17" s="55">
        <v>79.999999999999972</v>
      </c>
      <c r="M17" s="55">
        <v>20</v>
      </c>
    </row>
    <row r="18" spans="1:13" x14ac:dyDescent="0.2">
      <c r="A18" s="48" t="s">
        <v>177</v>
      </c>
      <c r="B18" s="42">
        <v>46.666666666666664</v>
      </c>
      <c r="C18" s="42">
        <v>13.333333333333334</v>
      </c>
      <c r="D18" s="42">
        <v>40</v>
      </c>
      <c r="E18" s="42">
        <v>0</v>
      </c>
      <c r="J18" s="38">
        <v>17</v>
      </c>
      <c r="K18" t="s">
        <v>180</v>
      </c>
      <c r="L18" s="55">
        <v>76.666666666666671</v>
      </c>
      <c r="M18" s="55">
        <v>23.333333333333332</v>
      </c>
    </row>
    <row r="19" spans="1:13" x14ac:dyDescent="0.2">
      <c r="A19" s="48" t="s">
        <v>190</v>
      </c>
      <c r="B19" s="42">
        <v>46.666666666666664</v>
      </c>
      <c r="C19" s="42">
        <v>43.333333333333336</v>
      </c>
      <c r="D19" s="42">
        <v>6.666666666666667</v>
      </c>
      <c r="E19" s="42">
        <v>3.3333333333333335</v>
      </c>
      <c r="J19" s="38">
        <v>18</v>
      </c>
      <c r="K19" t="s">
        <v>187</v>
      </c>
      <c r="L19" s="55">
        <v>76.666666666666671</v>
      </c>
      <c r="M19" s="55">
        <v>23.333333333333336</v>
      </c>
    </row>
    <row r="20" spans="1:13" x14ac:dyDescent="0.2">
      <c r="A20" s="48" t="s">
        <v>198</v>
      </c>
      <c r="B20" s="42">
        <v>43.333333333333336</v>
      </c>
      <c r="C20" s="42">
        <v>33.333333333333329</v>
      </c>
      <c r="D20" s="42">
        <v>23.333333333333332</v>
      </c>
      <c r="E20" s="42">
        <v>0</v>
      </c>
      <c r="J20" s="38">
        <v>19</v>
      </c>
      <c r="K20" t="s">
        <v>170</v>
      </c>
      <c r="L20" s="55">
        <v>76.666666666666657</v>
      </c>
      <c r="M20" s="55">
        <v>23.333333333333336</v>
      </c>
    </row>
    <row r="21" spans="1:13" x14ac:dyDescent="0.2">
      <c r="A21" s="48" t="s">
        <v>199</v>
      </c>
      <c r="B21" s="42">
        <v>43.333333333333336</v>
      </c>
      <c r="C21" s="42">
        <v>33.333333333333329</v>
      </c>
      <c r="D21" s="42">
        <v>23.333333333333332</v>
      </c>
      <c r="E21" s="42">
        <v>0</v>
      </c>
      <c r="J21" s="38">
        <v>20</v>
      </c>
      <c r="K21" t="s">
        <v>186</v>
      </c>
      <c r="L21" s="55">
        <v>73.333333333333343</v>
      </c>
      <c r="M21" s="55">
        <v>26.666666666666668</v>
      </c>
    </row>
    <row r="22" spans="1:13" x14ac:dyDescent="0.2">
      <c r="A22" s="48" t="s">
        <v>192</v>
      </c>
      <c r="B22" s="42">
        <v>40</v>
      </c>
      <c r="C22" s="42">
        <v>40</v>
      </c>
      <c r="D22" s="42">
        <v>20</v>
      </c>
      <c r="E22" s="42">
        <v>0</v>
      </c>
      <c r="J22" s="38">
        <v>21</v>
      </c>
      <c r="K22" t="s">
        <v>193</v>
      </c>
      <c r="L22" s="55">
        <v>73.333333333333343</v>
      </c>
      <c r="M22" s="55">
        <v>26.666666666666664</v>
      </c>
    </row>
    <row r="23" spans="1:13" x14ac:dyDescent="0.2">
      <c r="A23" s="48" t="s">
        <v>172</v>
      </c>
      <c r="B23" s="42">
        <v>36.666666666666664</v>
      </c>
      <c r="C23" s="42">
        <v>26.666666666666668</v>
      </c>
      <c r="D23" s="42">
        <v>36.666666666666664</v>
      </c>
      <c r="E23" s="42">
        <v>0</v>
      </c>
      <c r="J23" s="38">
        <v>22</v>
      </c>
      <c r="K23" t="s">
        <v>198</v>
      </c>
      <c r="L23" s="55">
        <v>73.333333333333343</v>
      </c>
      <c r="M23" s="55">
        <v>26.666666666666664</v>
      </c>
    </row>
    <row r="24" spans="1:13" x14ac:dyDescent="0.2">
      <c r="A24" s="48" t="s">
        <v>173</v>
      </c>
      <c r="B24" s="42">
        <v>36.666666666666664</v>
      </c>
      <c r="C24" s="42">
        <v>36.666666666666664</v>
      </c>
      <c r="D24" s="42">
        <v>26.666666666666668</v>
      </c>
      <c r="E24" s="42">
        <v>0</v>
      </c>
      <c r="J24" s="38">
        <v>23</v>
      </c>
      <c r="K24" t="s">
        <v>167</v>
      </c>
      <c r="L24" s="55">
        <v>73.333333333333329</v>
      </c>
      <c r="M24" s="55">
        <v>26.666666666666668</v>
      </c>
    </row>
    <row r="25" spans="1:13" x14ac:dyDescent="0.2">
      <c r="A25" s="48" t="s">
        <v>180</v>
      </c>
      <c r="B25" s="42">
        <v>36.666666666666664</v>
      </c>
      <c r="C25" s="42">
        <v>33.333333333333329</v>
      </c>
      <c r="D25" s="42">
        <v>30</v>
      </c>
      <c r="E25" s="42">
        <v>0</v>
      </c>
      <c r="J25" s="38">
        <v>24</v>
      </c>
      <c r="K25" t="s">
        <v>188</v>
      </c>
      <c r="L25" s="55">
        <v>73.333333333333329</v>
      </c>
      <c r="M25" s="55">
        <v>26.666666666666668</v>
      </c>
    </row>
    <row r="26" spans="1:13" x14ac:dyDescent="0.2">
      <c r="A26" s="48" t="s">
        <v>181</v>
      </c>
      <c r="B26" s="42">
        <v>36.666666666666664</v>
      </c>
      <c r="C26" s="42">
        <v>36.666666666666664</v>
      </c>
      <c r="D26" s="42">
        <v>26.666666666666668</v>
      </c>
      <c r="E26" s="42">
        <v>0</v>
      </c>
      <c r="J26" s="38">
        <v>25</v>
      </c>
      <c r="K26" t="s">
        <v>192</v>
      </c>
      <c r="L26" s="55">
        <v>73.333333333333329</v>
      </c>
      <c r="M26" s="55">
        <v>26.666666666666664</v>
      </c>
    </row>
    <row r="27" spans="1:13" x14ac:dyDescent="0.2">
      <c r="A27" s="48" t="s">
        <v>187</v>
      </c>
      <c r="B27" s="42">
        <v>36.666666666666664</v>
      </c>
      <c r="C27" s="42">
        <v>36.666666666666664</v>
      </c>
      <c r="D27" s="42">
        <v>26.666666666666668</v>
      </c>
      <c r="E27" s="42">
        <v>0</v>
      </c>
      <c r="J27" s="38">
        <v>26</v>
      </c>
      <c r="K27" t="s">
        <v>179</v>
      </c>
      <c r="L27" s="55">
        <v>72.41379310344827</v>
      </c>
      <c r="M27" s="55">
        <v>27.586206896551726</v>
      </c>
    </row>
    <row r="28" spans="1:13" x14ac:dyDescent="0.2">
      <c r="A28" s="48" t="s">
        <v>184</v>
      </c>
      <c r="B28" s="42">
        <v>35.483870967741936</v>
      </c>
      <c r="C28" s="42">
        <v>6.4516129032258061</v>
      </c>
      <c r="D28" s="42">
        <v>0</v>
      </c>
      <c r="E28" s="42">
        <v>58.064516129032263</v>
      </c>
      <c r="J28" s="38">
        <v>27</v>
      </c>
      <c r="K28" t="s">
        <v>195</v>
      </c>
      <c r="L28" s="55">
        <v>70.967741935483858</v>
      </c>
      <c r="M28" s="55">
        <v>29.032258064516128</v>
      </c>
    </row>
    <row r="29" spans="1:13" x14ac:dyDescent="0.2">
      <c r="A29" s="48" t="s">
        <v>186</v>
      </c>
      <c r="B29" s="42">
        <v>33.333333333333329</v>
      </c>
      <c r="C29" s="42">
        <v>33.333333333333329</v>
      </c>
      <c r="D29" s="42">
        <v>33.333333333333329</v>
      </c>
      <c r="E29" s="42">
        <v>0</v>
      </c>
      <c r="J29" s="38">
        <v>28</v>
      </c>
      <c r="K29" t="s">
        <v>176</v>
      </c>
      <c r="L29" s="55">
        <v>69.999999999999986</v>
      </c>
      <c r="M29" s="55">
        <v>30</v>
      </c>
    </row>
    <row r="30" spans="1:13" x14ac:dyDescent="0.2">
      <c r="A30" s="48" t="s">
        <v>188</v>
      </c>
      <c r="B30" s="42">
        <v>33.333333333333329</v>
      </c>
      <c r="C30" s="42">
        <v>43.333333333333336</v>
      </c>
      <c r="D30" s="42">
        <v>23.333333333333332</v>
      </c>
      <c r="E30" s="42">
        <v>0</v>
      </c>
      <c r="J30" s="38">
        <v>29</v>
      </c>
      <c r="K30" t="s">
        <v>177</v>
      </c>
      <c r="L30" s="55">
        <v>69.999999999999986</v>
      </c>
      <c r="M30" s="55">
        <v>29.999999999999996</v>
      </c>
    </row>
    <row r="31" spans="1:13" x14ac:dyDescent="0.2">
      <c r="A31" s="48" t="s">
        <v>178</v>
      </c>
      <c r="B31" s="42">
        <v>30</v>
      </c>
      <c r="C31" s="42">
        <v>20</v>
      </c>
      <c r="D31" s="42">
        <v>3.3333333333333335</v>
      </c>
      <c r="E31" s="42">
        <v>46.666666666666664</v>
      </c>
      <c r="J31" s="38">
        <v>30</v>
      </c>
      <c r="K31" t="s">
        <v>184</v>
      </c>
      <c r="L31" s="55">
        <v>67.741935483870975</v>
      </c>
      <c r="M31" s="55">
        <v>32.258064516129032</v>
      </c>
    </row>
    <row r="32" spans="1:13" x14ac:dyDescent="0.2">
      <c r="A32" s="48" t="s">
        <v>191</v>
      </c>
      <c r="B32" s="42">
        <v>30</v>
      </c>
      <c r="C32" s="42">
        <v>33.333333333333329</v>
      </c>
      <c r="D32" s="42">
        <v>36.666666666666664</v>
      </c>
      <c r="E32" s="42">
        <v>0</v>
      </c>
      <c r="J32" s="38">
        <v>31</v>
      </c>
      <c r="K32" t="s">
        <v>189</v>
      </c>
      <c r="L32" s="55">
        <v>67.741935483870975</v>
      </c>
      <c r="M32" s="55">
        <v>32.258064516129032</v>
      </c>
    </row>
    <row r="33" spans="1:13" x14ac:dyDescent="0.2">
      <c r="A33" s="48" t="s">
        <v>179</v>
      </c>
      <c r="B33" s="42">
        <v>29.032258064516132</v>
      </c>
      <c r="C33" s="42">
        <v>9.67741935483871</v>
      </c>
      <c r="D33" s="42">
        <v>6.4516129032258061</v>
      </c>
      <c r="E33" s="42">
        <v>54.838709677419352</v>
      </c>
      <c r="J33" s="38">
        <v>32</v>
      </c>
      <c r="K33" t="s">
        <v>197</v>
      </c>
      <c r="L33" s="55">
        <v>63.333333333333336</v>
      </c>
      <c r="M33" s="55">
        <v>36.666666666666671</v>
      </c>
    </row>
    <row r="34" spans="1:13" x14ac:dyDescent="0.2">
      <c r="A34" s="48" t="s">
        <v>189</v>
      </c>
      <c r="B34" s="42">
        <v>28.571428571428569</v>
      </c>
      <c r="C34" s="42">
        <v>4.7619047619047619</v>
      </c>
      <c r="D34" s="42">
        <v>0</v>
      </c>
      <c r="E34" s="42">
        <v>66.666666666666657</v>
      </c>
      <c r="J34" s="38">
        <v>33</v>
      </c>
      <c r="K34" t="s">
        <v>191</v>
      </c>
      <c r="L34" s="55">
        <v>60</v>
      </c>
      <c r="M34" s="55">
        <v>40</v>
      </c>
    </row>
    <row r="35" spans="1:13" x14ac:dyDescent="0.2">
      <c r="A35" s="48" t="s">
        <v>182</v>
      </c>
      <c r="B35" s="42">
        <v>23.333333333333332</v>
      </c>
      <c r="C35" s="42">
        <v>13.333333333333334</v>
      </c>
      <c r="D35" s="42">
        <v>10</v>
      </c>
      <c r="E35" s="42">
        <v>53.333333333333336</v>
      </c>
      <c r="J35" s="38">
        <v>34</v>
      </c>
      <c r="K35" t="s">
        <v>165</v>
      </c>
      <c r="L35" s="55">
        <v>56.666666666666671</v>
      </c>
      <c r="M35" s="55">
        <v>43.333333333333336</v>
      </c>
    </row>
    <row r="36" spans="1:13" x14ac:dyDescent="0.2">
      <c r="A36" s="48" t="s">
        <v>174</v>
      </c>
      <c r="B36" s="42">
        <v>17.241379310344829</v>
      </c>
      <c r="C36" s="42">
        <v>17.241379310344829</v>
      </c>
      <c r="D36" s="42">
        <v>6.8965517241379306</v>
      </c>
      <c r="E36" s="42">
        <v>58.620689655172406</v>
      </c>
      <c r="J36" s="38">
        <v>35</v>
      </c>
      <c r="K36" t="s">
        <v>169</v>
      </c>
      <c r="L36" s="55">
        <v>40</v>
      </c>
      <c r="M36" s="55">
        <v>60.000000000000014</v>
      </c>
    </row>
    <row r="37" spans="1:13" x14ac:dyDescent="0.2">
      <c r="A37" s="48"/>
      <c r="B37" s="6" t="s">
        <v>307</v>
      </c>
      <c r="C37" s="6" t="s">
        <v>308</v>
      </c>
      <c r="D37" s="6" t="s">
        <v>309</v>
      </c>
      <c r="E37" s="6" t="s">
        <v>305</v>
      </c>
      <c r="L37" s="55"/>
      <c r="M37" s="55"/>
    </row>
    <row r="38" spans="1:13" x14ac:dyDescent="0.2">
      <c r="A38" s="48" t="s">
        <v>205</v>
      </c>
      <c r="B38" s="42">
        <v>46.153846153846153</v>
      </c>
      <c r="C38" s="42">
        <v>24.175824175824175</v>
      </c>
      <c r="D38" s="42">
        <v>12.087912087912088</v>
      </c>
      <c r="E38" s="42">
        <v>17.582417582417584</v>
      </c>
      <c r="K38" t="s">
        <v>202</v>
      </c>
      <c r="L38" s="55">
        <v>81.742738589211626</v>
      </c>
      <c r="M38" s="55">
        <v>18.257261410788381</v>
      </c>
    </row>
    <row r="39" spans="1:13" x14ac:dyDescent="0.2">
      <c r="A39" s="48" t="s">
        <v>203</v>
      </c>
      <c r="B39" s="42">
        <v>43.914081145584724</v>
      </c>
      <c r="C39" s="42">
        <v>28.639618138424822</v>
      </c>
      <c r="D39" s="42">
        <v>22.673031026252982</v>
      </c>
      <c r="E39" s="42">
        <v>4.7732696897374698</v>
      </c>
      <c r="K39" t="s">
        <v>205</v>
      </c>
      <c r="L39" s="55">
        <v>81.308411214953267</v>
      </c>
      <c r="M39" s="55">
        <v>18.691588785046729</v>
      </c>
    </row>
    <row r="40" spans="1:13" x14ac:dyDescent="0.2">
      <c r="A40" s="48" t="s">
        <v>202</v>
      </c>
      <c r="B40" s="42">
        <v>42.79661016949153</v>
      </c>
      <c r="C40" s="42">
        <v>22.457627118644069</v>
      </c>
      <c r="D40" s="42">
        <v>8.4745762711864394</v>
      </c>
      <c r="E40" s="42">
        <v>26.271186440677969</v>
      </c>
      <c r="K40" t="s">
        <v>203</v>
      </c>
      <c r="L40" s="55">
        <v>76.484560570071267</v>
      </c>
      <c r="M40" s="55">
        <v>23.51543942992874</v>
      </c>
    </row>
    <row r="41" spans="1:13" x14ac:dyDescent="0.2">
      <c r="A41" s="48" t="s">
        <v>604</v>
      </c>
      <c r="B41" s="42">
        <v>39.226519337016576</v>
      </c>
      <c r="C41" s="42">
        <v>28.176795580110497</v>
      </c>
      <c r="D41" s="42">
        <v>22.651933701657459</v>
      </c>
      <c r="E41" s="42">
        <v>9.94475138121547</v>
      </c>
      <c r="K41" s="1" t="s">
        <v>604</v>
      </c>
      <c r="L41" s="55">
        <v>72.375690607734796</v>
      </c>
      <c r="M41" s="55">
        <v>27.624309392265189</v>
      </c>
    </row>
    <row r="42" spans="1:13" x14ac:dyDescent="0.2">
      <c r="A42" s="48"/>
      <c r="B42" s="6" t="s">
        <v>307</v>
      </c>
      <c r="C42" s="6" t="s">
        <v>308</v>
      </c>
      <c r="D42" s="6" t="s">
        <v>309</v>
      </c>
      <c r="E42" s="6" t="s">
        <v>305</v>
      </c>
      <c r="L42" s="55"/>
      <c r="M42" s="55"/>
    </row>
    <row r="43" spans="1:13" x14ac:dyDescent="0.2">
      <c r="A43" s="48" t="s">
        <v>210</v>
      </c>
      <c r="B43" s="42">
        <v>43.673469387755105</v>
      </c>
      <c r="C43" s="42">
        <v>26.530612244897959</v>
      </c>
      <c r="D43" s="42">
        <v>16.938775510204081</v>
      </c>
      <c r="E43" s="42">
        <v>12.857142857142856</v>
      </c>
      <c r="K43" t="s">
        <v>210</v>
      </c>
      <c r="L43" s="55">
        <v>77.667984189723327</v>
      </c>
      <c r="M43" s="55">
        <v>22.33201581027668</v>
      </c>
    </row>
    <row r="44" spans="1:13" x14ac:dyDescent="0.2">
      <c r="A44" s="48" t="s">
        <v>211</v>
      </c>
      <c r="B44" s="42">
        <v>42.803030303030305</v>
      </c>
      <c r="C44" s="42">
        <v>26.136363636363637</v>
      </c>
      <c r="D44" s="42">
        <v>17.992424242424242</v>
      </c>
      <c r="E44" s="42">
        <v>13.068181818181818</v>
      </c>
      <c r="K44" t="s">
        <v>211</v>
      </c>
      <c r="L44" s="55">
        <v>78.221415607985477</v>
      </c>
      <c r="M44" s="55">
        <v>21.778584392014519</v>
      </c>
    </row>
    <row r="48" spans="1:13" x14ac:dyDescent="0.2">
      <c r="A48" s="10" t="s">
        <v>523</v>
      </c>
      <c r="B48" s="6" t="s">
        <v>299</v>
      </c>
      <c r="C48" s="6" t="s">
        <v>300</v>
      </c>
      <c r="D48" s="6" t="s">
        <v>301</v>
      </c>
      <c r="E48" s="6" t="s">
        <v>302</v>
      </c>
      <c r="F48" s="6" t="s">
        <v>303</v>
      </c>
      <c r="G48" s="6" t="s">
        <v>304</v>
      </c>
      <c r="H48" s="6" t="s">
        <v>305</v>
      </c>
    </row>
    <row r="49" spans="1:8" x14ac:dyDescent="0.2">
      <c r="A49" s="48" t="s">
        <v>183</v>
      </c>
      <c r="B49" s="42">
        <v>65.517241379310349</v>
      </c>
      <c r="C49" s="42">
        <v>24.137931034482758</v>
      </c>
      <c r="D49" s="42">
        <v>10.344827586206897</v>
      </c>
      <c r="E49" s="42">
        <v>0</v>
      </c>
      <c r="F49" s="42">
        <v>0</v>
      </c>
      <c r="G49" s="42">
        <v>0</v>
      </c>
      <c r="H49" s="42">
        <v>0</v>
      </c>
    </row>
    <row r="50" spans="1:8" x14ac:dyDescent="0.2">
      <c r="A50" s="48" t="s">
        <v>171</v>
      </c>
      <c r="B50" s="42">
        <v>60</v>
      </c>
      <c r="C50" s="42">
        <v>33.333333333333329</v>
      </c>
      <c r="D50" s="42">
        <v>6.666666666666667</v>
      </c>
      <c r="E50" s="42">
        <v>0</v>
      </c>
      <c r="F50" s="42">
        <v>0</v>
      </c>
      <c r="G50" s="42">
        <v>0</v>
      </c>
      <c r="H50" s="42">
        <v>0</v>
      </c>
    </row>
    <row r="51" spans="1:8" x14ac:dyDescent="0.2">
      <c r="A51" s="48" t="s">
        <v>166</v>
      </c>
      <c r="B51" s="42">
        <v>58.620689655172406</v>
      </c>
      <c r="C51" s="42">
        <v>20.689655172413794</v>
      </c>
      <c r="D51" s="42">
        <v>6.8965517241379306</v>
      </c>
      <c r="E51" s="42">
        <v>0</v>
      </c>
      <c r="F51" s="42">
        <v>3.4482758620689653</v>
      </c>
      <c r="G51" s="42">
        <v>0</v>
      </c>
      <c r="H51" s="42">
        <v>10.344827586206897</v>
      </c>
    </row>
    <row r="52" spans="1:8" x14ac:dyDescent="0.2">
      <c r="A52" s="48" t="s">
        <v>179</v>
      </c>
      <c r="B52" s="42">
        <v>58.064516129032263</v>
      </c>
      <c r="C52" s="42">
        <v>19.35483870967742</v>
      </c>
      <c r="D52" s="42">
        <v>16.129032258064516</v>
      </c>
      <c r="E52" s="42">
        <v>0</v>
      </c>
      <c r="F52" s="42">
        <v>0</v>
      </c>
      <c r="G52" s="42">
        <v>0</v>
      </c>
      <c r="H52" s="42">
        <v>6.4516129032258061</v>
      </c>
    </row>
    <row r="53" spans="1:8" x14ac:dyDescent="0.2">
      <c r="A53" s="48" t="s">
        <v>178</v>
      </c>
      <c r="B53" s="42">
        <v>56.666666666666664</v>
      </c>
      <c r="C53" s="42">
        <v>36.666666666666664</v>
      </c>
      <c r="D53" s="42">
        <v>3.3333333333333335</v>
      </c>
      <c r="E53" s="42">
        <v>0</v>
      </c>
      <c r="F53" s="42">
        <v>0</v>
      </c>
      <c r="G53" s="42">
        <v>3.3333333333333335</v>
      </c>
      <c r="H53" s="42">
        <v>0</v>
      </c>
    </row>
    <row r="54" spans="1:8" x14ac:dyDescent="0.2">
      <c r="A54" s="48" t="s">
        <v>194</v>
      </c>
      <c r="B54" s="42">
        <v>56.666666666666664</v>
      </c>
      <c r="C54" s="42">
        <v>20</v>
      </c>
      <c r="D54" s="42">
        <v>13.333333333333334</v>
      </c>
      <c r="E54" s="42">
        <v>0</v>
      </c>
      <c r="F54" s="42">
        <v>0</v>
      </c>
      <c r="G54" s="42">
        <v>0</v>
      </c>
      <c r="H54" s="42">
        <v>10</v>
      </c>
    </row>
    <row r="55" spans="1:8" x14ac:dyDescent="0.2">
      <c r="A55" s="48" t="s">
        <v>182</v>
      </c>
      <c r="B55" s="42">
        <v>54.838709677419352</v>
      </c>
      <c r="C55" s="42">
        <v>9.67741935483871</v>
      </c>
      <c r="D55" s="42">
        <v>29.032258064516132</v>
      </c>
      <c r="E55" s="42">
        <v>0</v>
      </c>
      <c r="F55" s="42">
        <v>0</v>
      </c>
      <c r="G55" s="42">
        <v>0</v>
      </c>
      <c r="H55" s="42">
        <v>6.4516129032258061</v>
      </c>
    </row>
    <row r="56" spans="1:8" x14ac:dyDescent="0.2">
      <c r="A56" s="48" t="s">
        <v>169</v>
      </c>
      <c r="B56" s="42">
        <v>53.333333333333336</v>
      </c>
      <c r="C56" s="42">
        <v>26.666666666666668</v>
      </c>
      <c r="D56" s="42">
        <v>13.333333333333334</v>
      </c>
      <c r="E56" s="42">
        <v>0</v>
      </c>
      <c r="F56" s="42">
        <v>0</v>
      </c>
      <c r="G56" s="42">
        <v>3.3333333333333335</v>
      </c>
      <c r="H56" s="42">
        <v>3.3333333333333335</v>
      </c>
    </row>
    <row r="57" spans="1:8" x14ac:dyDescent="0.2">
      <c r="A57" s="48" t="s">
        <v>193</v>
      </c>
      <c r="B57" s="42">
        <v>53.333333333333336</v>
      </c>
      <c r="C57" s="42">
        <v>26.666666666666668</v>
      </c>
      <c r="D57" s="42">
        <v>20</v>
      </c>
      <c r="E57" s="42">
        <v>0</v>
      </c>
      <c r="F57" s="42">
        <v>0</v>
      </c>
      <c r="G57" s="42">
        <v>0</v>
      </c>
      <c r="H57" s="42">
        <v>0</v>
      </c>
    </row>
    <row r="58" spans="1:8" x14ac:dyDescent="0.2">
      <c r="A58" s="48" t="s">
        <v>196</v>
      </c>
      <c r="B58" s="42">
        <v>50</v>
      </c>
      <c r="C58" s="42">
        <v>26.666666666666668</v>
      </c>
      <c r="D58" s="42">
        <v>13.333333333333334</v>
      </c>
      <c r="E58" s="42">
        <v>0</v>
      </c>
      <c r="F58" s="42">
        <v>0</v>
      </c>
      <c r="G58" s="42">
        <v>6.666666666666667</v>
      </c>
      <c r="H58" s="42">
        <v>3.3333333333333335</v>
      </c>
    </row>
    <row r="59" spans="1:8" x14ac:dyDescent="0.2">
      <c r="A59" s="48" t="s">
        <v>197</v>
      </c>
      <c r="B59" s="42">
        <v>50</v>
      </c>
      <c r="C59" s="42">
        <v>30</v>
      </c>
      <c r="D59" s="42">
        <v>13.333333333333334</v>
      </c>
      <c r="E59" s="42">
        <v>6.666666666666667</v>
      </c>
      <c r="F59" s="42">
        <v>0</v>
      </c>
      <c r="G59" s="42">
        <v>0</v>
      </c>
      <c r="H59" s="42">
        <v>0</v>
      </c>
    </row>
    <row r="60" spans="1:8" x14ac:dyDescent="0.2">
      <c r="A60" s="48" t="s">
        <v>184</v>
      </c>
      <c r="B60" s="42">
        <v>48.387096774193552</v>
      </c>
      <c r="C60" s="42">
        <v>16.129032258064516</v>
      </c>
      <c r="D60" s="42">
        <v>29.032258064516132</v>
      </c>
      <c r="E60" s="42">
        <v>0</v>
      </c>
      <c r="F60" s="42">
        <v>0</v>
      </c>
      <c r="G60" s="42">
        <v>3.225806451612903</v>
      </c>
      <c r="H60" s="42">
        <v>3.225806451612903</v>
      </c>
    </row>
    <row r="61" spans="1:8" x14ac:dyDescent="0.2">
      <c r="A61" s="48" t="s">
        <v>165</v>
      </c>
      <c r="B61" s="42">
        <v>46.666666666666664</v>
      </c>
      <c r="C61" s="42">
        <v>23.333333333333332</v>
      </c>
      <c r="D61" s="42">
        <v>13.333333333333334</v>
      </c>
      <c r="E61" s="42">
        <v>3.3333333333333335</v>
      </c>
      <c r="F61" s="42">
        <v>0</v>
      </c>
      <c r="G61" s="42">
        <v>0</v>
      </c>
      <c r="H61" s="42">
        <v>13.333333333333334</v>
      </c>
    </row>
    <row r="62" spans="1:8" x14ac:dyDescent="0.2">
      <c r="A62" s="48" t="s">
        <v>167</v>
      </c>
      <c r="B62" s="42">
        <v>46.666666666666664</v>
      </c>
      <c r="C62" s="42">
        <v>36.666666666666664</v>
      </c>
      <c r="D62" s="42">
        <v>16.666666666666664</v>
      </c>
      <c r="E62" s="42">
        <v>0</v>
      </c>
      <c r="F62" s="42">
        <v>0</v>
      </c>
      <c r="G62" s="42">
        <v>0</v>
      </c>
      <c r="H62" s="42">
        <v>0</v>
      </c>
    </row>
    <row r="63" spans="1:8" x14ac:dyDescent="0.2">
      <c r="A63" s="48" t="s">
        <v>168</v>
      </c>
      <c r="B63" s="42">
        <v>46.666666666666664</v>
      </c>
      <c r="C63" s="42">
        <v>36.666666666666664</v>
      </c>
      <c r="D63" s="42">
        <v>13.333333333333334</v>
      </c>
      <c r="E63" s="42">
        <v>0</v>
      </c>
      <c r="F63" s="42">
        <v>0</v>
      </c>
      <c r="G63" s="42">
        <v>3.3333333333333335</v>
      </c>
      <c r="H63" s="42">
        <v>0</v>
      </c>
    </row>
    <row r="64" spans="1:8" x14ac:dyDescent="0.2">
      <c r="A64" s="48" t="s">
        <v>170</v>
      </c>
      <c r="B64" s="42">
        <v>46.666666666666664</v>
      </c>
      <c r="C64" s="42">
        <v>30</v>
      </c>
      <c r="D64" s="42">
        <v>23.333333333333332</v>
      </c>
      <c r="E64" s="42">
        <v>0</v>
      </c>
      <c r="F64" s="42">
        <v>0</v>
      </c>
      <c r="G64" s="42">
        <v>0</v>
      </c>
      <c r="H64" s="42">
        <v>0</v>
      </c>
    </row>
    <row r="65" spans="1:8" x14ac:dyDescent="0.2">
      <c r="A65" s="48" t="s">
        <v>176</v>
      </c>
      <c r="B65" s="42">
        <v>46.666666666666664</v>
      </c>
      <c r="C65" s="42">
        <v>20</v>
      </c>
      <c r="D65" s="42">
        <v>20</v>
      </c>
      <c r="E65" s="42">
        <v>13.333333333333334</v>
      </c>
      <c r="F65" s="42">
        <v>0</v>
      </c>
      <c r="G65" s="42">
        <v>0</v>
      </c>
      <c r="H65" s="42">
        <v>0</v>
      </c>
    </row>
    <row r="66" spans="1:8" x14ac:dyDescent="0.2">
      <c r="A66" s="48" t="s">
        <v>177</v>
      </c>
      <c r="B66" s="42">
        <v>46.666666666666664</v>
      </c>
      <c r="C66" s="42">
        <v>13.333333333333334</v>
      </c>
      <c r="D66" s="42">
        <v>36.666666666666664</v>
      </c>
      <c r="E66" s="42">
        <v>3.3333333333333335</v>
      </c>
      <c r="F66" s="42">
        <v>0</v>
      </c>
      <c r="G66" s="42">
        <v>0</v>
      </c>
      <c r="H66" s="42">
        <v>0</v>
      </c>
    </row>
    <row r="67" spans="1:8" x14ac:dyDescent="0.2">
      <c r="A67" s="48" t="s">
        <v>185</v>
      </c>
      <c r="B67" s="42">
        <v>46.666666666666664</v>
      </c>
      <c r="C67" s="42">
        <v>23.333333333333332</v>
      </c>
      <c r="D67" s="42">
        <v>26.666666666666668</v>
      </c>
      <c r="E67" s="42">
        <v>0</v>
      </c>
      <c r="F67" s="42">
        <v>0</v>
      </c>
      <c r="G67" s="42">
        <v>3.3333333333333335</v>
      </c>
      <c r="H67" s="42">
        <v>0</v>
      </c>
    </row>
    <row r="68" spans="1:8" x14ac:dyDescent="0.2">
      <c r="A68" s="48" t="s">
        <v>175</v>
      </c>
      <c r="B68" s="42">
        <v>45.161290322580641</v>
      </c>
      <c r="C68" s="42">
        <v>54.838709677419352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</row>
    <row r="69" spans="1:8" x14ac:dyDescent="0.2">
      <c r="A69" s="48" t="s">
        <v>195</v>
      </c>
      <c r="B69" s="42">
        <v>44.444444444444443</v>
      </c>
      <c r="C69" s="42">
        <v>25.925925925925924</v>
      </c>
      <c r="D69" s="42">
        <v>11.111111111111111</v>
      </c>
      <c r="E69" s="42">
        <v>3.7037037037037033</v>
      </c>
      <c r="F69" s="42">
        <v>0</v>
      </c>
      <c r="G69" s="42">
        <v>7.4074074074074066</v>
      </c>
      <c r="H69" s="42">
        <v>7.4074074074074066</v>
      </c>
    </row>
    <row r="70" spans="1:8" x14ac:dyDescent="0.2">
      <c r="A70" s="48" t="s">
        <v>190</v>
      </c>
      <c r="B70" s="42">
        <v>43.333333333333336</v>
      </c>
      <c r="C70" s="42">
        <v>46.666666666666664</v>
      </c>
      <c r="D70" s="42">
        <v>6.666666666666667</v>
      </c>
      <c r="E70" s="42">
        <v>0</v>
      </c>
      <c r="F70" s="42">
        <v>0</v>
      </c>
      <c r="G70" s="42">
        <v>0</v>
      </c>
      <c r="H70" s="42">
        <v>3.3333333333333335</v>
      </c>
    </row>
    <row r="71" spans="1:8" x14ac:dyDescent="0.2">
      <c r="A71" s="48" t="s">
        <v>198</v>
      </c>
      <c r="B71" s="42">
        <v>43.333333333333336</v>
      </c>
      <c r="C71" s="42">
        <v>33.333333333333329</v>
      </c>
      <c r="D71" s="42">
        <v>23.333333333333332</v>
      </c>
      <c r="E71" s="42">
        <v>0</v>
      </c>
      <c r="F71" s="42">
        <v>0</v>
      </c>
      <c r="G71" s="42">
        <v>0</v>
      </c>
      <c r="H71" s="42">
        <v>0</v>
      </c>
    </row>
    <row r="72" spans="1:8" x14ac:dyDescent="0.2">
      <c r="A72" s="48" t="s">
        <v>199</v>
      </c>
      <c r="B72" s="42">
        <v>43.333333333333336</v>
      </c>
      <c r="C72" s="42">
        <v>33.333333333333329</v>
      </c>
      <c r="D72" s="42">
        <v>23.333333333333332</v>
      </c>
      <c r="E72" s="42">
        <v>0</v>
      </c>
      <c r="F72" s="42">
        <v>0</v>
      </c>
      <c r="G72" s="42">
        <v>0</v>
      </c>
      <c r="H72" s="42">
        <v>0</v>
      </c>
    </row>
    <row r="73" spans="1:8" x14ac:dyDescent="0.2">
      <c r="A73" s="48" t="s">
        <v>189</v>
      </c>
      <c r="B73" s="42">
        <v>40</v>
      </c>
      <c r="C73" s="42">
        <v>36</v>
      </c>
      <c r="D73" s="42">
        <v>16</v>
      </c>
      <c r="E73" s="42">
        <v>0</v>
      </c>
      <c r="F73" s="42">
        <v>0</v>
      </c>
      <c r="G73" s="42">
        <v>4</v>
      </c>
      <c r="H73" s="42">
        <v>4</v>
      </c>
    </row>
    <row r="74" spans="1:8" x14ac:dyDescent="0.2">
      <c r="A74" s="48" t="s">
        <v>192</v>
      </c>
      <c r="B74" s="42">
        <v>40</v>
      </c>
      <c r="C74" s="42">
        <v>40</v>
      </c>
      <c r="D74" s="42">
        <v>20</v>
      </c>
      <c r="E74" s="42">
        <v>0</v>
      </c>
      <c r="F74" s="42">
        <v>0</v>
      </c>
      <c r="G74" s="42">
        <v>0</v>
      </c>
      <c r="H74" s="42">
        <v>0</v>
      </c>
    </row>
    <row r="75" spans="1:8" x14ac:dyDescent="0.2">
      <c r="A75" s="48" t="s">
        <v>172</v>
      </c>
      <c r="B75" s="42">
        <v>36.666666666666664</v>
      </c>
      <c r="C75" s="42">
        <v>30</v>
      </c>
      <c r="D75" s="42">
        <v>30</v>
      </c>
      <c r="E75" s="42">
        <v>3.3333333333333335</v>
      </c>
      <c r="F75" s="42">
        <v>0</v>
      </c>
      <c r="G75" s="42">
        <v>0</v>
      </c>
      <c r="H75" s="42">
        <v>0</v>
      </c>
    </row>
    <row r="76" spans="1:8" x14ac:dyDescent="0.2">
      <c r="A76" s="48" t="s">
        <v>173</v>
      </c>
      <c r="B76" s="42">
        <v>36.666666666666664</v>
      </c>
      <c r="C76" s="42">
        <v>36.666666666666664</v>
      </c>
      <c r="D76" s="42">
        <v>26.666666666666668</v>
      </c>
      <c r="E76" s="42">
        <v>0</v>
      </c>
      <c r="F76" s="42">
        <v>0</v>
      </c>
      <c r="G76" s="42">
        <v>0</v>
      </c>
      <c r="H76" s="42">
        <v>0</v>
      </c>
    </row>
    <row r="77" spans="1:8" x14ac:dyDescent="0.2">
      <c r="A77" s="48" t="s">
        <v>174</v>
      </c>
      <c r="B77" s="42">
        <v>36.666666666666664</v>
      </c>
      <c r="C77" s="42">
        <v>33.333333333333329</v>
      </c>
      <c r="D77" s="42">
        <v>16.666666666666664</v>
      </c>
      <c r="E77" s="42">
        <v>3.3333333333333335</v>
      </c>
      <c r="F77" s="42">
        <v>0</v>
      </c>
      <c r="G77" s="42">
        <v>3.3333333333333335</v>
      </c>
      <c r="H77" s="42">
        <v>6.666666666666667</v>
      </c>
    </row>
    <row r="78" spans="1:8" x14ac:dyDescent="0.2">
      <c r="A78" s="48" t="s">
        <v>180</v>
      </c>
      <c r="B78" s="42">
        <v>36.666666666666664</v>
      </c>
      <c r="C78" s="42">
        <v>33.333333333333329</v>
      </c>
      <c r="D78" s="42">
        <v>26.666666666666668</v>
      </c>
      <c r="E78" s="42">
        <v>3.3333333333333335</v>
      </c>
      <c r="F78" s="42">
        <v>0</v>
      </c>
      <c r="G78" s="42">
        <v>0</v>
      </c>
      <c r="H78" s="42">
        <v>0</v>
      </c>
    </row>
    <row r="79" spans="1:8" x14ac:dyDescent="0.2">
      <c r="A79" s="48" t="s">
        <v>181</v>
      </c>
      <c r="B79" s="42">
        <v>36.666666666666664</v>
      </c>
      <c r="C79" s="42">
        <v>36.666666666666664</v>
      </c>
      <c r="D79" s="42">
        <v>26.666666666666668</v>
      </c>
      <c r="E79" s="42">
        <v>0</v>
      </c>
      <c r="F79" s="42">
        <v>0</v>
      </c>
      <c r="G79" s="42">
        <v>0</v>
      </c>
      <c r="H79" s="42">
        <v>0</v>
      </c>
    </row>
    <row r="80" spans="1:8" x14ac:dyDescent="0.2">
      <c r="A80" s="48" t="s">
        <v>187</v>
      </c>
      <c r="B80" s="42">
        <v>36.666666666666664</v>
      </c>
      <c r="C80" s="42">
        <v>36.666666666666664</v>
      </c>
      <c r="D80" s="42">
        <v>23.333333333333332</v>
      </c>
      <c r="E80" s="42">
        <v>3.3333333333333335</v>
      </c>
      <c r="F80" s="42">
        <v>0</v>
      </c>
      <c r="G80" s="42">
        <v>0</v>
      </c>
      <c r="H80" s="42">
        <v>0</v>
      </c>
    </row>
    <row r="81" spans="1:8" x14ac:dyDescent="0.2">
      <c r="A81" s="48" t="s">
        <v>186</v>
      </c>
      <c r="B81" s="42">
        <v>33.333333333333329</v>
      </c>
      <c r="C81" s="42">
        <v>33.333333333333329</v>
      </c>
      <c r="D81" s="42">
        <v>30</v>
      </c>
      <c r="E81" s="42">
        <v>3.3333333333333335</v>
      </c>
      <c r="F81" s="42">
        <v>0</v>
      </c>
      <c r="G81" s="42">
        <v>0</v>
      </c>
      <c r="H81" s="42">
        <v>0</v>
      </c>
    </row>
    <row r="82" spans="1:8" x14ac:dyDescent="0.2">
      <c r="A82" s="48" t="s">
        <v>188</v>
      </c>
      <c r="B82" s="42">
        <v>33.333333333333329</v>
      </c>
      <c r="C82" s="42">
        <v>40</v>
      </c>
      <c r="D82" s="42">
        <v>23.333333333333332</v>
      </c>
      <c r="E82" s="42">
        <v>3.3333333333333335</v>
      </c>
      <c r="F82" s="42">
        <v>0</v>
      </c>
      <c r="G82" s="42">
        <v>0</v>
      </c>
      <c r="H82" s="42">
        <v>0</v>
      </c>
    </row>
    <row r="83" spans="1:8" x14ac:dyDescent="0.2">
      <c r="A83" s="48" t="s">
        <v>191</v>
      </c>
      <c r="B83" s="42">
        <v>30</v>
      </c>
      <c r="C83" s="42">
        <v>33.333333333333329</v>
      </c>
      <c r="D83" s="42">
        <v>30</v>
      </c>
      <c r="E83" s="42">
        <v>6.666666666666667</v>
      </c>
      <c r="F83" s="42">
        <v>0</v>
      </c>
      <c r="G83" s="42">
        <v>0</v>
      </c>
      <c r="H83" s="42">
        <v>0</v>
      </c>
    </row>
    <row r="84" spans="1:8" x14ac:dyDescent="0.2">
      <c r="A84" s="48"/>
      <c r="B84" s="6" t="s">
        <v>299</v>
      </c>
      <c r="C84" s="6" t="s">
        <v>300</v>
      </c>
      <c r="D84" s="6" t="s">
        <v>301</v>
      </c>
      <c r="E84" s="6" t="s">
        <v>302</v>
      </c>
      <c r="F84" s="6" t="s">
        <v>303</v>
      </c>
      <c r="G84" s="6" t="s">
        <v>304</v>
      </c>
      <c r="H84" s="6" t="s">
        <v>305</v>
      </c>
    </row>
    <row r="85" spans="1:8" x14ac:dyDescent="0.2">
      <c r="A85" s="48" t="s">
        <v>202</v>
      </c>
      <c r="B85" s="42">
        <v>51.25</v>
      </c>
      <c r="C85" s="42">
        <v>31.666666666666664</v>
      </c>
      <c r="D85" s="42">
        <v>11.666666666666666</v>
      </c>
      <c r="E85" s="42">
        <v>0.41666666666666669</v>
      </c>
      <c r="F85" s="42">
        <v>0.41666666666666669</v>
      </c>
      <c r="G85" s="42">
        <v>1.25</v>
      </c>
      <c r="H85" s="42">
        <v>3.3333333333333335</v>
      </c>
    </row>
    <row r="86" spans="1:8" x14ac:dyDescent="0.2">
      <c r="A86" s="48" t="s">
        <v>203</v>
      </c>
      <c r="B86" s="42">
        <v>45.368171021377677</v>
      </c>
      <c r="C86" s="42">
        <v>28.978622327790976</v>
      </c>
      <c r="D86" s="42">
        <v>21.852731591448933</v>
      </c>
      <c r="E86" s="42">
        <v>2.1377672209026128</v>
      </c>
      <c r="F86" s="42">
        <v>0</v>
      </c>
      <c r="G86" s="42">
        <v>0.23752969121140144</v>
      </c>
      <c r="H86" s="42">
        <v>1.4251781472684086</v>
      </c>
    </row>
    <row r="87" spans="1:8" x14ac:dyDescent="0.2">
      <c r="A87" s="48" t="s">
        <v>604</v>
      </c>
      <c r="B87" s="42">
        <v>45.049504950495049</v>
      </c>
      <c r="C87" s="42">
        <v>31.188118811881189</v>
      </c>
      <c r="D87" s="42">
        <v>15.841584158415841</v>
      </c>
      <c r="E87" s="42">
        <v>0.99009900990099009</v>
      </c>
      <c r="F87" s="42">
        <v>0</v>
      </c>
      <c r="G87" s="42">
        <v>2.9702970297029703</v>
      </c>
      <c r="H87" s="42">
        <v>3.9603960396039604</v>
      </c>
    </row>
    <row r="88" spans="1:8" x14ac:dyDescent="0.2">
      <c r="A88" s="48" t="s">
        <v>204</v>
      </c>
      <c r="B88" s="42">
        <v>41.436464088397791</v>
      </c>
      <c r="C88" s="42">
        <v>29.834254143646412</v>
      </c>
      <c r="D88" s="42">
        <v>24.861878453038674</v>
      </c>
      <c r="E88" s="42">
        <v>2.7624309392265194</v>
      </c>
      <c r="F88" s="42">
        <v>0</v>
      </c>
      <c r="G88" s="42">
        <v>0.55248618784530379</v>
      </c>
      <c r="H88" s="42">
        <v>0.55248618784530379</v>
      </c>
    </row>
    <row r="89" spans="1:8" x14ac:dyDescent="0.2">
      <c r="A89" s="48"/>
      <c r="B89" s="56" t="s">
        <v>299</v>
      </c>
      <c r="C89" s="56" t="s">
        <v>300</v>
      </c>
      <c r="D89" s="56" t="s">
        <v>301</v>
      </c>
      <c r="E89" s="56" t="s">
        <v>302</v>
      </c>
      <c r="F89" s="56" t="s">
        <v>303</v>
      </c>
      <c r="G89" s="56" t="s">
        <v>304</v>
      </c>
      <c r="H89" s="56" t="s">
        <v>305</v>
      </c>
    </row>
    <row r="90" spans="1:8" x14ac:dyDescent="0.2">
      <c r="A90" s="48" t="s">
        <v>210</v>
      </c>
      <c r="B90" s="42">
        <v>47.695390781563127</v>
      </c>
      <c r="C90" s="42">
        <v>29.258517034068138</v>
      </c>
      <c r="D90" s="42">
        <v>18.436873747494989</v>
      </c>
      <c r="E90" s="42">
        <v>1.8036072144288577</v>
      </c>
      <c r="F90" s="42">
        <v>0</v>
      </c>
      <c r="G90" s="42">
        <v>0.80160320641282556</v>
      </c>
      <c r="H90" s="42">
        <v>2.0040080160320639</v>
      </c>
    </row>
    <row r="91" spans="1:8" x14ac:dyDescent="0.2">
      <c r="A91" s="48" t="s">
        <v>211</v>
      </c>
      <c r="B91" s="42">
        <v>44.403669724770644</v>
      </c>
      <c r="C91" s="42">
        <v>31.009174311926607</v>
      </c>
      <c r="D91" s="42">
        <v>19.26605504587156</v>
      </c>
      <c r="E91" s="42">
        <v>1.4678899082568808</v>
      </c>
      <c r="F91" s="42">
        <v>0.1834862385321101</v>
      </c>
      <c r="G91" s="42">
        <v>1.2844036697247707</v>
      </c>
      <c r="H91" s="42">
        <v>2.3853211009174311</v>
      </c>
    </row>
  </sheetData>
  <sortState ref="A85:H88">
    <sortCondition descending="1" ref="B85:B8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workbookViewId="0">
      <selection activeCell="A60" sqref="A60:T61"/>
    </sheetView>
  </sheetViews>
  <sheetFormatPr baseColWidth="10" defaultRowHeight="12.75" x14ac:dyDescent="0.2"/>
  <sheetData>
    <row r="1" spans="1:44" x14ac:dyDescent="0.2">
      <c r="A1" s="10" t="s">
        <v>622</v>
      </c>
      <c r="B1" s="48" t="s">
        <v>165</v>
      </c>
      <c r="C1" s="48" t="s">
        <v>166</v>
      </c>
      <c r="D1" s="48" t="s">
        <v>167</v>
      </c>
      <c r="E1" s="48" t="s">
        <v>168</v>
      </c>
      <c r="F1" s="48" t="s">
        <v>169</v>
      </c>
      <c r="G1" s="48" t="s">
        <v>170</v>
      </c>
      <c r="H1" s="48" t="s">
        <v>171</v>
      </c>
      <c r="I1" s="48" t="s">
        <v>172</v>
      </c>
      <c r="J1" s="48" t="s">
        <v>173</v>
      </c>
      <c r="K1" s="48" t="s">
        <v>174</v>
      </c>
      <c r="L1" s="48" t="s">
        <v>175</v>
      </c>
      <c r="M1" s="48" t="s">
        <v>176</v>
      </c>
      <c r="N1" s="48" t="s">
        <v>177</v>
      </c>
      <c r="O1" s="48" t="s">
        <v>178</v>
      </c>
      <c r="P1" s="48" t="s">
        <v>179</v>
      </c>
      <c r="Q1" s="48" t="s">
        <v>180</v>
      </c>
      <c r="R1" s="48" t="s">
        <v>181</v>
      </c>
      <c r="S1" s="48" t="s">
        <v>182</v>
      </c>
      <c r="T1" s="48" t="s">
        <v>183</v>
      </c>
      <c r="U1" s="48" t="s">
        <v>184</v>
      </c>
      <c r="V1" s="48" t="s">
        <v>185</v>
      </c>
      <c r="W1" s="48" t="s">
        <v>186</v>
      </c>
      <c r="X1" s="48" t="s">
        <v>187</v>
      </c>
      <c r="Y1" s="48" t="s">
        <v>188</v>
      </c>
      <c r="Z1" s="48" t="s">
        <v>189</v>
      </c>
      <c r="AA1" s="48" t="s">
        <v>190</v>
      </c>
      <c r="AB1" s="48" t="s">
        <v>191</v>
      </c>
      <c r="AC1" s="48" t="s">
        <v>192</v>
      </c>
      <c r="AD1" s="48" t="s">
        <v>193</v>
      </c>
      <c r="AE1" s="48" t="s">
        <v>194</v>
      </c>
      <c r="AF1" s="48" t="s">
        <v>195</v>
      </c>
      <c r="AG1" s="48" t="s">
        <v>196</v>
      </c>
      <c r="AH1" s="48" t="s">
        <v>197</v>
      </c>
      <c r="AI1" s="48" t="s">
        <v>198</v>
      </c>
      <c r="AJ1" s="48" t="s">
        <v>199</v>
      </c>
      <c r="AK1" s="48"/>
      <c r="AL1" s="48" t="s">
        <v>202</v>
      </c>
      <c r="AM1" s="48" t="s">
        <v>203</v>
      </c>
      <c r="AN1" s="48" t="s">
        <v>204</v>
      </c>
      <c r="AO1" s="48" t="s">
        <v>205</v>
      </c>
      <c r="AP1" s="48"/>
      <c r="AQ1" s="48" t="s">
        <v>210</v>
      </c>
      <c r="AR1" s="48" t="s">
        <v>211</v>
      </c>
    </row>
    <row r="2" spans="1:44" x14ac:dyDescent="0.2">
      <c r="A2" s="6" t="s">
        <v>217</v>
      </c>
      <c r="B2" s="3">
        <v>6.4333333333333327</v>
      </c>
      <c r="C2" s="3">
        <v>6.8</v>
      </c>
      <c r="D2" s="3">
        <v>5.6333333333333329</v>
      </c>
      <c r="E2" s="3">
        <v>5.8333333333333339</v>
      </c>
      <c r="F2" s="3">
        <v>6.4666666666666668</v>
      </c>
      <c r="G2" s="3">
        <v>6.3666666666666671</v>
      </c>
      <c r="H2" s="3">
        <v>6.5333333333333332</v>
      </c>
      <c r="I2" s="3">
        <v>6.5333333333333332</v>
      </c>
      <c r="J2" s="3">
        <v>6.7333333333333325</v>
      </c>
      <c r="K2" s="3">
        <v>8.0666666666666664</v>
      </c>
      <c r="L2" s="3">
        <v>9.387096774193548</v>
      </c>
      <c r="M2" s="3">
        <v>6.0666666666666664</v>
      </c>
      <c r="N2" s="3">
        <v>6.0333333333333332</v>
      </c>
      <c r="O2" s="3">
        <v>8.2258064516129039</v>
      </c>
      <c r="P2" s="3">
        <v>8.32258064516129</v>
      </c>
      <c r="Q2" s="3">
        <v>5.2</v>
      </c>
      <c r="R2" s="3">
        <v>8.1612903225806441</v>
      </c>
      <c r="S2" s="3">
        <v>7.161290322580645</v>
      </c>
      <c r="T2" s="3">
        <v>7.7666666666666666</v>
      </c>
      <c r="U2" s="3">
        <v>8.4</v>
      </c>
      <c r="V2" s="3">
        <v>7.4</v>
      </c>
      <c r="W2" s="3">
        <v>6.8</v>
      </c>
      <c r="X2" s="3">
        <v>5.9</v>
      </c>
      <c r="Y2" s="3">
        <v>6.4333333333333327</v>
      </c>
      <c r="Z2" s="3">
        <v>7.6129032258064511</v>
      </c>
      <c r="AA2" s="3">
        <v>8.5483870967741939</v>
      </c>
      <c r="AB2" s="3">
        <v>5.6333333333333329</v>
      </c>
      <c r="AC2" s="3">
        <v>6.6333333333333329</v>
      </c>
      <c r="AD2" s="3">
        <v>6.833333333333333</v>
      </c>
      <c r="AE2" s="3">
        <v>7.5483870967741922</v>
      </c>
      <c r="AF2" s="3">
        <v>7.6451612903225801</v>
      </c>
      <c r="AG2" s="3">
        <v>7.4838709677419342</v>
      </c>
      <c r="AH2" s="3">
        <v>6.6</v>
      </c>
      <c r="AI2" s="3">
        <v>6.3666666666666663</v>
      </c>
      <c r="AJ2" s="3">
        <v>5.9</v>
      </c>
      <c r="AK2" s="9"/>
      <c r="AL2" s="3">
        <v>7.9098360655737707</v>
      </c>
      <c r="AM2" s="3">
        <v>6.2802850356294533</v>
      </c>
      <c r="AN2" s="3">
        <v>6.6166666666666663</v>
      </c>
      <c r="AO2" s="3">
        <v>7.5302325581395353</v>
      </c>
      <c r="AP2" s="9"/>
      <c r="AQ2" s="3">
        <v>6.9546351084812628</v>
      </c>
      <c r="AR2" s="3">
        <v>6.9764918625678121</v>
      </c>
    </row>
    <row r="3" spans="1:44" x14ac:dyDescent="0.2">
      <c r="A3" s="10" t="s">
        <v>623</v>
      </c>
      <c r="B3" s="48" t="s">
        <v>165</v>
      </c>
      <c r="C3" s="48" t="s">
        <v>166</v>
      </c>
      <c r="D3" s="48" t="s">
        <v>167</v>
      </c>
      <c r="E3" s="48" t="s">
        <v>168</v>
      </c>
      <c r="F3" s="48" t="s">
        <v>169</v>
      </c>
      <c r="G3" s="48" t="s">
        <v>170</v>
      </c>
      <c r="H3" s="48" t="s">
        <v>171</v>
      </c>
      <c r="I3" s="48" t="s">
        <v>172</v>
      </c>
      <c r="J3" s="48" t="s">
        <v>173</v>
      </c>
      <c r="K3" s="48" t="s">
        <v>174</v>
      </c>
      <c r="L3" s="48" t="s">
        <v>175</v>
      </c>
      <c r="M3" s="48" t="s">
        <v>176</v>
      </c>
      <c r="N3" s="48" t="s">
        <v>177</v>
      </c>
      <c r="O3" s="48" t="s">
        <v>178</v>
      </c>
      <c r="P3" s="48" t="s">
        <v>179</v>
      </c>
      <c r="Q3" s="48" t="s">
        <v>180</v>
      </c>
      <c r="R3" s="48" t="s">
        <v>181</v>
      </c>
      <c r="S3" s="48" t="s">
        <v>182</v>
      </c>
      <c r="T3" s="48" t="s">
        <v>183</v>
      </c>
      <c r="U3" s="48" t="s">
        <v>184</v>
      </c>
      <c r="V3" s="48" t="s">
        <v>185</v>
      </c>
      <c r="W3" s="48" t="s">
        <v>186</v>
      </c>
      <c r="X3" s="48" t="s">
        <v>187</v>
      </c>
      <c r="Y3" s="48" t="s">
        <v>188</v>
      </c>
      <c r="Z3" s="48" t="s">
        <v>189</v>
      </c>
      <c r="AA3" s="48" t="s">
        <v>190</v>
      </c>
      <c r="AB3" s="48" t="s">
        <v>191</v>
      </c>
      <c r="AC3" s="48" t="s">
        <v>192</v>
      </c>
      <c r="AD3" s="48" t="s">
        <v>193</v>
      </c>
      <c r="AE3" s="48" t="s">
        <v>194</v>
      </c>
      <c r="AF3" s="48" t="s">
        <v>195</v>
      </c>
      <c r="AG3" s="48" t="s">
        <v>196</v>
      </c>
      <c r="AH3" s="48" t="s">
        <v>197</v>
      </c>
      <c r="AI3" s="48" t="s">
        <v>198</v>
      </c>
      <c r="AJ3" s="48" t="s">
        <v>199</v>
      </c>
      <c r="AK3" s="48"/>
      <c r="AL3" s="48" t="s">
        <v>202</v>
      </c>
      <c r="AM3" s="48" t="s">
        <v>203</v>
      </c>
      <c r="AN3" s="48" t="s">
        <v>204</v>
      </c>
      <c r="AO3" s="48" t="s">
        <v>205</v>
      </c>
      <c r="AP3" s="48"/>
      <c r="AQ3" s="48" t="s">
        <v>210</v>
      </c>
      <c r="AR3" s="48" t="s">
        <v>211</v>
      </c>
    </row>
    <row r="4" spans="1:44" x14ac:dyDescent="0.2">
      <c r="A4" s="6" t="s">
        <v>217</v>
      </c>
      <c r="B4" s="3">
        <v>6.6</v>
      </c>
      <c r="C4" s="3">
        <v>6.6666666666666652</v>
      </c>
      <c r="D4" s="3">
        <v>5.3</v>
      </c>
      <c r="E4" s="3">
        <v>6.6</v>
      </c>
      <c r="F4" s="3">
        <v>6.4333333333333336</v>
      </c>
      <c r="G4" s="3">
        <v>6.8666666666666663</v>
      </c>
      <c r="H4" s="3">
        <v>7.1666666666666661</v>
      </c>
      <c r="I4" s="3">
        <v>7.7</v>
      </c>
      <c r="J4" s="3">
        <v>7.9333333333333336</v>
      </c>
      <c r="K4" s="2">
        <v>8</v>
      </c>
      <c r="L4" s="3">
        <v>8.32258064516129</v>
      </c>
      <c r="M4" s="3">
        <v>5.9666666666666668</v>
      </c>
      <c r="N4" s="3">
        <v>6.4333333333333327</v>
      </c>
      <c r="O4" s="3">
        <v>8.0967741935483861</v>
      </c>
      <c r="P4" s="3">
        <v>7.7419354838709671</v>
      </c>
      <c r="Q4" s="3">
        <v>5.833333333333333</v>
      </c>
      <c r="R4" s="2">
        <v>8</v>
      </c>
      <c r="S4" s="2">
        <v>6</v>
      </c>
      <c r="T4" s="3">
        <v>7.9333333333333336</v>
      </c>
      <c r="U4" s="3">
        <v>8.5666666666666664</v>
      </c>
      <c r="V4" s="3">
        <v>7.7333333333333343</v>
      </c>
      <c r="W4" s="3">
        <v>7.2666666666666657</v>
      </c>
      <c r="X4" s="3">
        <v>6.7666666666666666</v>
      </c>
      <c r="Y4" s="3">
        <v>6.9666666666666668</v>
      </c>
      <c r="Z4" s="3">
        <v>8.2258064516129039</v>
      </c>
      <c r="AA4" s="3">
        <v>8.2903225806451619</v>
      </c>
      <c r="AB4" s="3">
        <v>6.4</v>
      </c>
      <c r="AC4" s="3">
        <v>6.0333333333333341</v>
      </c>
      <c r="AD4" s="3">
        <v>7.0333333333333332</v>
      </c>
      <c r="AE4" s="3">
        <v>8.193548387096774</v>
      </c>
      <c r="AF4" s="3">
        <v>8.32258064516129</v>
      </c>
      <c r="AG4" s="2">
        <v>8</v>
      </c>
      <c r="AH4" s="3">
        <v>6.5666666666666655</v>
      </c>
      <c r="AI4" s="3">
        <v>6.9666666666666668</v>
      </c>
      <c r="AJ4" s="3">
        <v>6.8</v>
      </c>
      <c r="AK4" s="9"/>
      <c r="AL4" s="3">
        <v>7.6557377049180335</v>
      </c>
      <c r="AM4" s="3">
        <v>6.5866983372921615</v>
      </c>
      <c r="AN4" s="3">
        <v>7.094444444444445</v>
      </c>
      <c r="AO4" s="3">
        <v>7.967441860465116</v>
      </c>
      <c r="AP4" s="9"/>
      <c r="AQ4" s="3">
        <v>7.0848126232741606</v>
      </c>
      <c r="AR4" s="3">
        <v>7.3037974683544302</v>
      </c>
    </row>
    <row r="5" spans="1:44" x14ac:dyDescent="0.2">
      <c r="A5" s="10" t="s">
        <v>624</v>
      </c>
      <c r="B5" s="48" t="s">
        <v>165</v>
      </c>
      <c r="C5" s="48" t="s">
        <v>166</v>
      </c>
      <c r="D5" s="48" t="s">
        <v>167</v>
      </c>
      <c r="E5" s="48" t="s">
        <v>168</v>
      </c>
      <c r="F5" s="48" t="s">
        <v>169</v>
      </c>
      <c r="G5" s="48" t="s">
        <v>170</v>
      </c>
      <c r="H5" s="48" t="s">
        <v>171</v>
      </c>
      <c r="I5" s="48" t="s">
        <v>172</v>
      </c>
      <c r="J5" s="48" t="s">
        <v>173</v>
      </c>
      <c r="K5" s="48" t="s">
        <v>174</v>
      </c>
      <c r="L5" s="48" t="s">
        <v>175</v>
      </c>
      <c r="M5" s="48" t="s">
        <v>176</v>
      </c>
      <c r="N5" s="48" t="s">
        <v>177</v>
      </c>
      <c r="O5" s="48" t="s">
        <v>178</v>
      </c>
      <c r="P5" s="48" t="s">
        <v>179</v>
      </c>
      <c r="Q5" s="48" t="s">
        <v>180</v>
      </c>
      <c r="R5" s="48" t="s">
        <v>181</v>
      </c>
      <c r="S5" s="48" t="s">
        <v>182</v>
      </c>
      <c r="T5" s="48" t="s">
        <v>183</v>
      </c>
      <c r="U5" s="48" t="s">
        <v>184</v>
      </c>
      <c r="V5" s="48" t="s">
        <v>185</v>
      </c>
      <c r="W5" s="48" t="s">
        <v>186</v>
      </c>
      <c r="X5" s="48" t="s">
        <v>187</v>
      </c>
      <c r="Y5" s="48" t="s">
        <v>188</v>
      </c>
      <c r="Z5" s="48" t="s">
        <v>189</v>
      </c>
      <c r="AA5" s="48" t="s">
        <v>190</v>
      </c>
      <c r="AB5" s="48" t="s">
        <v>191</v>
      </c>
      <c r="AC5" s="48" t="s">
        <v>192</v>
      </c>
      <c r="AD5" s="48" t="s">
        <v>193</v>
      </c>
      <c r="AE5" s="48" t="s">
        <v>194</v>
      </c>
      <c r="AF5" s="48" t="s">
        <v>195</v>
      </c>
      <c r="AG5" s="48" t="s">
        <v>196</v>
      </c>
      <c r="AH5" s="48" t="s">
        <v>197</v>
      </c>
      <c r="AI5" s="48" t="s">
        <v>198</v>
      </c>
      <c r="AJ5" s="48" t="s">
        <v>199</v>
      </c>
      <c r="AK5" s="48"/>
      <c r="AL5" s="48" t="s">
        <v>202</v>
      </c>
      <c r="AM5" s="48" t="s">
        <v>203</v>
      </c>
      <c r="AN5" s="48" t="s">
        <v>204</v>
      </c>
      <c r="AO5" s="48" t="s">
        <v>205</v>
      </c>
      <c r="AP5" s="48"/>
      <c r="AQ5" s="48" t="s">
        <v>210</v>
      </c>
      <c r="AR5" s="48" t="s">
        <v>211</v>
      </c>
    </row>
    <row r="6" spans="1:44" x14ac:dyDescent="0.2">
      <c r="A6" s="6" t="s">
        <v>217</v>
      </c>
      <c r="B6" s="3">
        <v>5.9666666666666668</v>
      </c>
      <c r="C6" s="3">
        <v>6.833333333333333</v>
      </c>
      <c r="D6" s="3">
        <v>5.6333333333333329</v>
      </c>
      <c r="E6" s="3">
        <v>6.3333333333333321</v>
      </c>
      <c r="F6" s="3">
        <v>6.3333333333333321</v>
      </c>
      <c r="G6" s="3">
        <v>6.9333333333333336</v>
      </c>
      <c r="H6" s="3">
        <v>6.966666666666665</v>
      </c>
      <c r="I6" s="3">
        <v>7.0333333333333332</v>
      </c>
      <c r="J6" s="3">
        <v>7.0333333333333332</v>
      </c>
      <c r="K6" s="3">
        <v>6.8333333333333313</v>
      </c>
      <c r="L6" s="3">
        <v>8.129032258064516</v>
      </c>
      <c r="M6" s="3">
        <v>5.8275862068965516</v>
      </c>
      <c r="N6" s="2">
        <v>6</v>
      </c>
      <c r="O6" s="3">
        <v>7.193548387096774</v>
      </c>
      <c r="P6" s="3">
        <v>7.193548387096774</v>
      </c>
      <c r="Q6" s="3">
        <v>5.8666666666666663</v>
      </c>
      <c r="R6" s="3">
        <v>7.5161290322580641</v>
      </c>
      <c r="S6" s="3">
        <v>6.4838709677419351</v>
      </c>
      <c r="T6" s="3">
        <v>6.6</v>
      </c>
      <c r="U6" s="3">
        <v>7.6</v>
      </c>
      <c r="V6" s="3">
        <v>7.333333333333333</v>
      </c>
      <c r="W6" s="3">
        <v>6.666666666666667</v>
      </c>
      <c r="X6" s="3">
        <v>7.0666666666666664</v>
      </c>
      <c r="Y6" s="3">
        <v>6.7</v>
      </c>
      <c r="Z6" s="3">
        <v>7.4516129032258069</v>
      </c>
      <c r="AA6" s="3">
        <v>8.0967741935483861</v>
      </c>
      <c r="AB6" s="3">
        <v>5.8666666666666663</v>
      </c>
      <c r="AC6" s="3">
        <v>6.8</v>
      </c>
      <c r="AD6" s="3">
        <v>7.2</v>
      </c>
      <c r="AE6" s="3">
        <v>7.967741935483871</v>
      </c>
      <c r="AF6" s="3">
        <v>8.2258064516129021</v>
      </c>
      <c r="AG6" s="3">
        <v>7.354838709677419</v>
      </c>
      <c r="AH6" s="3">
        <v>6.1666666666666661</v>
      </c>
      <c r="AI6" s="3">
        <v>6.4333333333333327</v>
      </c>
      <c r="AJ6" s="3">
        <v>6.2333333333333325</v>
      </c>
      <c r="AK6" s="9"/>
      <c r="AL6" s="3">
        <v>7.0860655737704912</v>
      </c>
      <c r="AM6" s="3">
        <v>6.5119047619047619</v>
      </c>
      <c r="AN6" s="3">
        <v>6.4944444444444445</v>
      </c>
      <c r="AO6" s="3">
        <v>7.5953488372093023</v>
      </c>
      <c r="AP6" s="9"/>
      <c r="AQ6" s="3">
        <v>6.8599605522682454</v>
      </c>
      <c r="AR6" s="3">
        <v>6.86231884057971</v>
      </c>
    </row>
    <row r="7" spans="1:44" x14ac:dyDescent="0.2">
      <c r="A7" s="10" t="s">
        <v>597</v>
      </c>
      <c r="B7" s="48" t="s">
        <v>165</v>
      </c>
      <c r="C7" s="48" t="s">
        <v>166</v>
      </c>
      <c r="D7" s="48" t="s">
        <v>167</v>
      </c>
      <c r="E7" s="48" t="s">
        <v>168</v>
      </c>
      <c r="F7" s="48" t="s">
        <v>169</v>
      </c>
      <c r="G7" s="48" t="s">
        <v>170</v>
      </c>
      <c r="H7" s="48" t="s">
        <v>171</v>
      </c>
      <c r="I7" s="48" t="s">
        <v>172</v>
      </c>
      <c r="J7" s="48" t="s">
        <v>173</v>
      </c>
      <c r="K7" s="48" t="s">
        <v>174</v>
      </c>
      <c r="L7" s="48" t="s">
        <v>175</v>
      </c>
      <c r="M7" s="48" t="s">
        <v>176</v>
      </c>
      <c r="N7" s="48" t="s">
        <v>177</v>
      </c>
      <c r="O7" s="48" t="s">
        <v>178</v>
      </c>
      <c r="P7" s="48" t="s">
        <v>179</v>
      </c>
      <c r="Q7" s="48" t="s">
        <v>180</v>
      </c>
      <c r="R7" s="48" t="s">
        <v>181</v>
      </c>
      <c r="S7" s="48" t="s">
        <v>182</v>
      </c>
      <c r="T7" s="48" t="s">
        <v>183</v>
      </c>
      <c r="U7" s="48" t="s">
        <v>184</v>
      </c>
      <c r="V7" s="48" t="s">
        <v>185</v>
      </c>
      <c r="W7" s="48" t="s">
        <v>186</v>
      </c>
      <c r="X7" s="48" t="s">
        <v>187</v>
      </c>
      <c r="Y7" s="48" t="s">
        <v>188</v>
      </c>
      <c r="Z7" s="48" t="s">
        <v>189</v>
      </c>
      <c r="AA7" s="48" t="s">
        <v>190</v>
      </c>
      <c r="AB7" s="48" t="s">
        <v>191</v>
      </c>
      <c r="AC7" s="48" t="s">
        <v>192</v>
      </c>
      <c r="AD7" s="48" t="s">
        <v>193</v>
      </c>
      <c r="AE7" s="48" t="s">
        <v>194</v>
      </c>
      <c r="AF7" s="48" t="s">
        <v>195</v>
      </c>
      <c r="AG7" s="48" t="s">
        <v>196</v>
      </c>
      <c r="AH7" s="48" t="s">
        <v>197</v>
      </c>
      <c r="AI7" s="48" t="s">
        <v>198</v>
      </c>
      <c r="AJ7" s="48" t="s">
        <v>199</v>
      </c>
      <c r="AK7" s="48"/>
      <c r="AL7" s="48" t="s">
        <v>202</v>
      </c>
      <c r="AM7" s="48" t="s">
        <v>203</v>
      </c>
      <c r="AN7" s="48" t="s">
        <v>204</v>
      </c>
      <c r="AO7" s="48" t="s">
        <v>205</v>
      </c>
      <c r="AP7" s="48"/>
      <c r="AQ7" s="48" t="s">
        <v>210</v>
      </c>
      <c r="AR7" s="48" t="s">
        <v>211</v>
      </c>
    </row>
    <row r="8" spans="1:44" x14ac:dyDescent="0.2">
      <c r="A8" s="6" t="s">
        <v>217</v>
      </c>
      <c r="B8" s="3">
        <v>7.1</v>
      </c>
      <c r="C8" s="3">
        <v>6.5333333333333332</v>
      </c>
      <c r="D8" s="3">
        <v>5.4666666666666659</v>
      </c>
      <c r="E8" s="3">
        <v>6.1</v>
      </c>
      <c r="F8" s="3">
        <v>7.5</v>
      </c>
      <c r="G8" s="2">
        <v>7</v>
      </c>
      <c r="H8" s="3">
        <v>6.7</v>
      </c>
      <c r="I8" s="3">
        <v>6.1333333333333329</v>
      </c>
      <c r="J8" s="3">
        <v>6.6</v>
      </c>
      <c r="K8" s="3">
        <v>7.3</v>
      </c>
      <c r="L8" s="3">
        <v>7.5161290322580649</v>
      </c>
      <c r="M8" s="3">
        <v>6.0333333333333332</v>
      </c>
      <c r="N8" s="3">
        <v>6.3</v>
      </c>
      <c r="O8" s="3">
        <v>7.3870967741935489</v>
      </c>
      <c r="P8" s="3">
        <v>7.6451612903225801</v>
      </c>
      <c r="Q8" s="3">
        <v>5.4666666666666659</v>
      </c>
      <c r="R8" s="3">
        <v>7.3548387096774199</v>
      </c>
      <c r="S8" s="3">
        <v>6.838709677419355</v>
      </c>
      <c r="T8" s="3">
        <v>7.6</v>
      </c>
      <c r="U8" s="3">
        <v>8.5666666666666664</v>
      </c>
      <c r="V8" s="3">
        <v>7.1666666666666661</v>
      </c>
      <c r="W8" s="3">
        <v>6.8</v>
      </c>
      <c r="X8" s="3">
        <v>6.5</v>
      </c>
      <c r="Y8" s="3">
        <v>7.0333333333333332</v>
      </c>
      <c r="Z8" s="3">
        <v>7.6129032258064528</v>
      </c>
      <c r="AA8" s="3">
        <v>7.8064516129032251</v>
      </c>
      <c r="AB8" s="3">
        <v>5.2</v>
      </c>
      <c r="AC8" s="3">
        <v>5.8333333333333321</v>
      </c>
      <c r="AD8" s="3">
        <v>6.9</v>
      </c>
      <c r="AE8" s="3">
        <v>4.096774193548387</v>
      </c>
      <c r="AF8" s="3">
        <v>6.419354838709677</v>
      </c>
      <c r="AG8" s="3">
        <v>7.612903225806452</v>
      </c>
      <c r="AH8" s="3">
        <v>6.4666666666666677</v>
      </c>
      <c r="AI8" s="3">
        <v>6.7</v>
      </c>
      <c r="AJ8" s="3">
        <v>6.4333333333333327</v>
      </c>
      <c r="AK8" s="9"/>
      <c r="AL8" s="3">
        <v>7.3565573770491799</v>
      </c>
      <c r="AM8" s="3">
        <v>6.356294536817102</v>
      </c>
      <c r="AN8" s="3">
        <v>6.6944444444444446</v>
      </c>
      <c r="AO8" s="3">
        <v>6.8186046511627909</v>
      </c>
      <c r="AP8" s="9"/>
      <c r="AQ8" s="3">
        <v>6.6844181459566085</v>
      </c>
      <c r="AR8" s="3">
        <v>6.7866184448462938</v>
      </c>
    </row>
    <row r="9" spans="1:44" x14ac:dyDescent="0.2">
      <c r="A9" s="10" t="s">
        <v>602</v>
      </c>
      <c r="B9" s="48" t="s">
        <v>165</v>
      </c>
      <c r="C9" s="48" t="s">
        <v>166</v>
      </c>
      <c r="D9" s="48" t="s">
        <v>167</v>
      </c>
      <c r="E9" s="48" t="s">
        <v>168</v>
      </c>
      <c r="F9" s="48" t="s">
        <v>169</v>
      </c>
      <c r="G9" s="48" t="s">
        <v>170</v>
      </c>
      <c r="H9" s="48" t="s">
        <v>171</v>
      </c>
      <c r="I9" s="48" t="s">
        <v>172</v>
      </c>
      <c r="J9" s="48" t="s">
        <v>173</v>
      </c>
      <c r="K9" s="48" t="s">
        <v>174</v>
      </c>
      <c r="L9" s="48" t="s">
        <v>175</v>
      </c>
      <c r="M9" s="48" t="s">
        <v>176</v>
      </c>
      <c r="N9" s="48" t="s">
        <v>177</v>
      </c>
      <c r="O9" s="48" t="s">
        <v>178</v>
      </c>
      <c r="P9" s="48" t="s">
        <v>179</v>
      </c>
      <c r="Q9" s="48" t="s">
        <v>180</v>
      </c>
      <c r="R9" s="48" t="s">
        <v>181</v>
      </c>
      <c r="S9" s="48" t="s">
        <v>182</v>
      </c>
      <c r="T9" s="48" t="s">
        <v>183</v>
      </c>
      <c r="U9" s="48" t="s">
        <v>184</v>
      </c>
      <c r="V9" s="48" t="s">
        <v>185</v>
      </c>
      <c r="W9" s="48" t="s">
        <v>186</v>
      </c>
      <c r="X9" s="48" t="s">
        <v>187</v>
      </c>
      <c r="Y9" s="48" t="s">
        <v>188</v>
      </c>
      <c r="Z9" s="48" t="s">
        <v>189</v>
      </c>
      <c r="AA9" s="48" t="s">
        <v>190</v>
      </c>
      <c r="AB9" s="48" t="s">
        <v>191</v>
      </c>
      <c r="AC9" s="48" t="s">
        <v>192</v>
      </c>
      <c r="AD9" s="48" t="s">
        <v>193</v>
      </c>
      <c r="AE9" s="48" t="s">
        <v>194</v>
      </c>
      <c r="AF9" s="48" t="s">
        <v>195</v>
      </c>
      <c r="AG9" s="48" t="s">
        <v>196</v>
      </c>
      <c r="AH9" s="48" t="s">
        <v>197</v>
      </c>
      <c r="AI9" s="48" t="s">
        <v>198</v>
      </c>
      <c r="AJ9" s="48" t="s">
        <v>199</v>
      </c>
      <c r="AK9" s="48"/>
      <c r="AL9" s="48" t="s">
        <v>202</v>
      </c>
      <c r="AM9" s="48" t="s">
        <v>203</v>
      </c>
      <c r="AN9" s="48" t="s">
        <v>204</v>
      </c>
      <c r="AO9" s="48" t="s">
        <v>205</v>
      </c>
      <c r="AP9" s="48"/>
      <c r="AQ9" s="48" t="s">
        <v>210</v>
      </c>
      <c r="AR9" s="48" t="s">
        <v>211</v>
      </c>
    </row>
    <row r="10" spans="1:44" x14ac:dyDescent="0.2">
      <c r="A10" s="6" t="s">
        <v>217</v>
      </c>
      <c r="B10" s="3">
        <v>7.3666666666666654</v>
      </c>
      <c r="C10" s="3">
        <v>6.5333333333333332</v>
      </c>
      <c r="D10" s="3">
        <v>4.9666666666666668</v>
      </c>
      <c r="E10" s="3">
        <v>6.1666666666666661</v>
      </c>
      <c r="F10" s="2">
        <v>8</v>
      </c>
      <c r="G10" s="3">
        <v>6.9333333333333336</v>
      </c>
      <c r="H10" s="3">
        <v>6.3666666666666663</v>
      </c>
      <c r="I10" s="3">
        <v>5.7666666666666657</v>
      </c>
      <c r="J10" s="3">
        <v>6.7333333333333334</v>
      </c>
      <c r="K10" s="3">
        <v>8.0333333333333332</v>
      </c>
      <c r="L10" s="3">
        <v>7.4838709677419342</v>
      </c>
      <c r="M10" s="3">
        <v>5.7666666666666666</v>
      </c>
      <c r="N10" s="2">
        <v>6</v>
      </c>
      <c r="O10" s="3">
        <v>8.0967741935483879</v>
      </c>
      <c r="P10" s="3">
        <v>7.9354838709677438</v>
      </c>
      <c r="Q10" s="3">
        <v>5.4</v>
      </c>
      <c r="R10" s="3">
        <v>7.2258064516129039</v>
      </c>
      <c r="S10" s="3">
        <v>7.290322580645161</v>
      </c>
      <c r="T10" s="3">
        <v>7.6333333333333329</v>
      </c>
      <c r="U10" s="3">
        <v>8.5</v>
      </c>
      <c r="V10" s="3">
        <v>7.0666666666666664</v>
      </c>
      <c r="W10" s="3">
        <v>6.4</v>
      </c>
      <c r="X10" s="3">
        <v>6.6333333333333337</v>
      </c>
      <c r="Y10" s="3">
        <v>6.4137931034482758</v>
      </c>
      <c r="Z10" s="3">
        <v>8.0322580645161299</v>
      </c>
      <c r="AA10" s="3">
        <v>7.9354838709677429</v>
      </c>
      <c r="AB10" s="3">
        <v>5.2333333333333334</v>
      </c>
      <c r="AC10" s="3">
        <v>5.3666666666666663</v>
      </c>
      <c r="AD10" s="3">
        <v>6.4827586206896566</v>
      </c>
      <c r="AE10" s="3">
        <v>6.1612903225806441</v>
      </c>
      <c r="AF10" s="3">
        <v>7.833333333333333</v>
      </c>
      <c r="AG10" s="3">
        <v>8.6451612903225801</v>
      </c>
      <c r="AH10" s="3">
        <v>6.2666666666666666</v>
      </c>
      <c r="AI10" s="3">
        <v>6.1333333333333337</v>
      </c>
      <c r="AJ10" s="3">
        <v>6.2333333333333325</v>
      </c>
      <c r="AK10" s="9"/>
      <c r="AL10" s="3">
        <v>7.6188524590163933</v>
      </c>
      <c r="AM10" s="3">
        <v>6.2338902147971362</v>
      </c>
      <c r="AN10" s="3">
        <v>6.4611111111111112</v>
      </c>
      <c r="AO10" s="3">
        <v>7.4507042253521139</v>
      </c>
      <c r="AP10" s="9"/>
      <c r="AQ10" s="3">
        <v>6.7663366336633661</v>
      </c>
      <c r="AR10" s="3">
        <v>6.9038112522686026</v>
      </c>
    </row>
    <row r="11" spans="1:44" x14ac:dyDescent="0.2">
      <c r="A11" s="10" t="s">
        <v>601</v>
      </c>
      <c r="B11" s="48" t="s">
        <v>165</v>
      </c>
      <c r="C11" s="48" t="s">
        <v>166</v>
      </c>
      <c r="D11" s="48" t="s">
        <v>167</v>
      </c>
      <c r="E11" s="48" t="s">
        <v>168</v>
      </c>
      <c r="F11" s="48" t="s">
        <v>169</v>
      </c>
      <c r="G11" s="48" t="s">
        <v>170</v>
      </c>
      <c r="H11" s="48" t="s">
        <v>171</v>
      </c>
      <c r="I11" s="48" t="s">
        <v>172</v>
      </c>
      <c r="J11" s="48" t="s">
        <v>173</v>
      </c>
      <c r="K11" s="48" t="s">
        <v>174</v>
      </c>
      <c r="L11" s="48" t="s">
        <v>175</v>
      </c>
      <c r="M11" s="48" t="s">
        <v>176</v>
      </c>
      <c r="N11" s="48" t="s">
        <v>177</v>
      </c>
      <c r="O11" s="48" t="s">
        <v>178</v>
      </c>
      <c r="P11" s="48" t="s">
        <v>179</v>
      </c>
      <c r="Q11" s="48" t="s">
        <v>180</v>
      </c>
      <c r="R11" s="48" t="s">
        <v>181</v>
      </c>
      <c r="S11" s="48" t="s">
        <v>182</v>
      </c>
      <c r="T11" s="48" t="s">
        <v>183</v>
      </c>
      <c r="U11" s="48" t="s">
        <v>184</v>
      </c>
      <c r="V11" s="48" t="s">
        <v>185</v>
      </c>
      <c r="W11" s="48" t="s">
        <v>186</v>
      </c>
      <c r="X11" s="48" t="s">
        <v>187</v>
      </c>
      <c r="Y11" s="48" t="s">
        <v>188</v>
      </c>
      <c r="Z11" s="48" t="s">
        <v>189</v>
      </c>
      <c r="AA11" s="48" t="s">
        <v>190</v>
      </c>
      <c r="AB11" s="48" t="s">
        <v>191</v>
      </c>
      <c r="AC11" s="48" t="s">
        <v>192</v>
      </c>
      <c r="AD11" s="48" t="s">
        <v>193</v>
      </c>
      <c r="AE11" s="48" t="s">
        <v>194</v>
      </c>
      <c r="AF11" s="48" t="s">
        <v>195</v>
      </c>
      <c r="AG11" s="48" t="s">
        <v>196</v>
      </c>
      <c r="AH11" s="48" t="s">
        <v>197</v>
      </c>
      <c r="AI11" s="48" t="s">
        <v>198</v>
      </c>
      <c r="AJ11" s="48" t="s">
        <v>199</v>
      </c>
      <c r="AK11" s="48"/>
      <c r="AL11" s="48" t="s">
        <v>202</v>
      </c>
      <c r="AM11" s="48" t="s">
        <v>203</v>
      </c>
      <c r="AN11" s="48" t="s">
        <v>204</v>
      </c>
      <c r="AO11" s="48" t="s">
        <v>205</v>
      </c>
      <c r="AP11" s="48"/>
      <c r="AQ11" s="48" t="s">
        <v>210</v>
      </c>
      <c r="AR11" s="48" t="s">
        <v>211</v>
      </c>
    </row>
    <row r="12" spans="1:44" x14ac:dyDescent="0.2">
      <c r="A12" s="6" t="s">
        <v>217</v>
      </c>
      <c r="B12" s="3">
        <v>7.9</v>
      </c>
      <c r="C12" s="3">
        <v>6.8</v>
      </c>
      <c r="D12" s="3">
        <v>5.333333333333333</v>
      </c>
      <c r="E12" s="2">
        <v>6</v>
      </c>
      <c r="F12" s="3">
        <v>8.4333333333333336</v>
      </c>
      <c r="G12" s="3">
        <v>7.1333333333333329</v>
      </c>
      <c r="H12" s="3">
        <v>6.3</v>
      </c>
      <c r="I12" s="3">
        <v>6.0333333333333332</v>
      </c>
      <c r="J12" s="3">
        <v>6.5</v>
      </c>
      <c r="K12" s="3">
        <v>7.6333333333333337</v>
      </c>
      <c r="L12" s="3">
        <v>8.5161290322580641</v>
      </c>
      <c r="M12" s="3">
        <v>5.8666666666666671</v>
      </c>
      <c r="N12" s="3">
        <v>5.9</v>
      </c>
      <c r="O12" s="3">
        <v>7.4516129032258061</v>
      </c>
      <c r="P12" s="3">
        <v>7.7741935483870961</v>
      </c>
      <c r="Q12" s="3">
        <v>5.3</v>
      </c>
      <c r="R12" s="3">
        <v>7.967741935483871</v>
      </c>
      <c r="S12" s="3">
        <v>7.387096774193548</v>
      </c>
      <c r="T12" s="2">
        <v>8</v>
      </c>
      <c r="U12" s="3">
        <v>7.2333333333333325</v>
      </c>
      <c r="V12" s="3">
        <v>7.3666666666666671</v>
      </c>
      <c r="W12" s="3">
        <v>6.2666666666666675</v>
      </c>
      <c r="X12" s="3">
        <v>6.3666666666666671</v>
      </c>
      <c r="Y12" s="3">
        <v>5.4666666666666668</v>
      </c>
      <c r="Z12" s="3">
        <v>6.806451612903226</v>
      </c>
      <c r="AA12" s="3">
        <v>9.0322580645161281</v>
      </c>
      <c r="AB12" s="3">
        <v>4.5333333333333332</v>
      </c>
      <c r="AC12" s="3">
        <v>4.6333333333333337</v>
      </c>
      <c r="AD12" s="3">
        <v>6.3</v>
      </c>
      <c r="AE12" s="3">
        <v>7.9032258064516112</v>
      </c>
      <c r="AF12" s="3">
        <v>7.9677419354838701</v>
      </c>
      <c r="AG12" s="2">
        <v>7</v>
      </c>
      <c r="AH12" s="3">
        <v>6.333333333333333</v>
      </c>
      <c r="AI12" s="3">
        <v>6.0333333333333332</v>
      </c>
      <c r="AJ12" s="3">
        <v>5.9</v>
      </c>
      <c r="AK12" s="9"/>
      <c r="AL12" s="3">
        <v>7.8237704918032787</v>
      </c>
      <c r="AM12" s="3">
        <v>6.2137767220902616</v>
      </c>
      <c r="AN12" s="3">
        <v>6.05</v>
      </c>
      <c r="AO12" s="3">
        <v>7.3720930232558137</v>
      </c>
      <c r="AP12" s="9"/>
      <c r="AQ12" s="3">
        <v>6.7435897435897427</v>
      </c>
      <c r="AR12" s="3">
        <v>6.8354430379746827</v>
      </c>
    </row>
    <row r="13" spans="1:44" x14ac:dyDescent="0.2">
      <c r="A13" s="10" t="s">
        <v>245</v>
      </c>
      <c r="B13" s="48" t="s">
        <v>165</v>
      </c>
      <c r="C13" s="48" t="s">
        <v>166</v>
      </c>
      <c r="D13" s="48" t="s">
        <v>167</v>
      </c>
      <c r="E13" s="48" t="s">
        <v>168</v>
      </c>
      <c r="F13" s="48" t="s">
        <v>169</v>
      </c>
      <c r="G13" s="48" t="s">
        <v>170</v>
      </c>
      <c r="H13" s="48" t="s">
        <v>171</v>
      </c>
      <c r="I13" s="48" t="s">
        <v>172</v>
      </c>
      <c r="J13" s="48" t="s">
        <v>173</v>
      </c>
      <c r="K13" s="48" t="s">
        <v>174</v>
      </c>
      <c r="L13" s="48" t="s">
        <v>175</v>
      </c>
      <c r="M13" s="48" t="s">
        <v>176</v>
      </c>
      <c r="N13" s="48" t="s">
        <v>177</v>
      </c>
      <c r="O13" s="48" t="s">
        <v>178</v>
      </c>
      <c r="P13" s="48" t="s">
        <v>179</v>
      </c>
      <c r="Q13" s="48" t="s">
        <v>180</v>
      </c>
      <c r="R13" s="48" t="s">
        <v>181</v>
      </c>
      <c r="S13" s="48" t="s">
        <v>182</v>
      </c>
      <c r="T13" s="48" t="s">
        <v>183</v>
      </c>
      <c r="U13" s="48" t="s">
        <v>184</v>
      </c>
      <c r="V13" s="48" t="s">
        <v>185</v>
      </c>
      <c r="W13" s="48" t="s">
        <v>186</v>
      </c>
      <c r="X13" s="48" t="s">
        <v>187</v>
      </c>
      <c r="Y13" s="48" t="s">
        <v>188</v>
      </c>
      <c r="Z13" s="48" t="s">
        <v>189</v>
      </c>
      <c r="AA13" s="48" t="s">
        <v>190</v>
      </c>
      <c r="AB13" s="48" t="s">
        <v>191</v>
      </c>
      <c r="AC13" s="48" t="s">
        <v>192</v>
      </c>
      <c r="AD13" s="48" t="s">
        <v>193</v>
      </c>
      <c r="AE13" s="48" t="s">
        <v>194</v>
      </c>
      <c r="AF13" s="48" t="s">
        <v>195</v>
      </c>
      <c r="AG13" s="48" t="s">
        <v>196</v>
      </c>
      <c r="AH13" s="48" t="s">
        <v>197</v>
      </c>
      <c r="AI13" s="48" t="s">
        <v>198</v>
      </c>
      <c r="AJ13" s="48" t="s">
        <v>199</v>
      </c>
      <c r="AK13" s="48"/>
      <c r="AL13" s="48" t="s">
        <v>202</v>
      </c>
      <c r="AM13" s="48" t="s">
        <v>203</v>
      </c>
      <c r="AN13" s="48" t="s">
        <v>204</v>
      </c>
      <c r="AO13" s="48" t="s">
        <v>205</v>
      </c>
      <c r="AP13" s="48"/>
      <c r="AQ13" s="48" t="s">
        <v>210</v>
      </c>
      <c r="AR13" s="48" t="s">
        <v>211</v>
      </c>
    </row>
    <row r="14" spans="1:44" x14ac:dyDescent="0.2">
      <c r="A14" s="6" t="s">
        <v>217</v>
      </c>
      <c r="B14" s="3">
        <v>5.4666666666666659</v>
      </c>
      <c r="C14" s="3">
        <v>5.8666666666666654</v>
      </c>
      <c r="D14" s="3">
        <v>5.0999999999999996</v>
      </c>
      <c r="E14" s="2">
        <v>6</v>
      </c>
      <c r="F14" s="3">
        <v>5.4666666666666668</v>
      </c>
      <c r="G14" s="3">
        <v>6.9333333333333336</v>
      </c>
      <c r="H14" s="3">
        <v>4.3666666666666663</v>
      </c>
      <c r="I14" s="3">
        <v>6.3666666666666663</v>
      </c>
      <c r="J14" s="3">
        <v>6.5</v>
      </c>
      <c r="K14" s="3">
        <v>5.7</v>
      </c>
      <c r="L14" s="3">
        <v>7.064516129032258</v>
      </c>
      <c r="M14" s="3">
        <v>5.8</v>
      </c>
      <c r="N14" s="3">
        <v>5.6333333333333337</v>
      </c>
      <c r="O14" s="3">
        <v>6.870967741935484</v>
      </c>
      <c r="P14" s="3">
        <v>6.935483870967742</v>
      </c>
      <c r="Q14" s="3">
        <v>5.4</v>
      </c>
      <c r="R14" s="3">
        <v>6.580645161290323</v>
      </c>
      <c r="S14" s="3">
        <v>5.5806451612903221</v>
      </c>
      <c r="T14" s="3">
        <v>6.2333333333333334</v>
      </c>
      <c r="U14" s="3">
        <v>6.0666666666666655</v>
      </c>
      <c r="V14" s="3">
        <v>7.1333333333333337</v>
      </c>
      <c r="W14" s="3">
        <v>6.833333333333333</v>
      </c>
      <c r="X14" s="3">
        <v>5.9</v>
      </c>
      <c r="Y14" s="2">
        <v>6</v>
      </c>
      <c r="Z14" s="3">
        <v>6.6451612903225801</v>
      </c>
      <c r="AA14" s="3">
        <v>7.7096774193548381</v>
      </c>
      <c r="AB14" s="3">
        <v>4.6333333333333329</v>
      </c>
      <c r="AC14" s="3">
        <v>4.7</v>
      </c>
      <c r="AD14" s="3">
        <v>6.2666666666666666</v>
      </c>
      <c r="AE14" s="3">
        <v>7.7096774193548381</v>
      </c>
      <c r="AF14" s="3">
        <v>7.6451612903225801</v>
      </c>
      <c r="AG14" s="3">
        <v>6.935483870967742</v>
      </c>
      <c r="AH14" s="3">
        <v>6.4333333333333327</v>
      </c>
      <c r="AI14" s="3">
        <v>6.3</v>
      </c>
      <c r="AJ14" s="3">
        <v>6.4333333333333327</v>
      </c>
      <c r="AK14" s="9"/>
      <c r="AL14" s="3">
        <v>6.3483606557377046</v>
      </c>
      <c r="AM14" s="3">
        <v>5.7149643705463173</v>
      </c>
      <c r="AN14" s="3">
        <v>6.1166666666666663</v>
      </c>
      <c r="AO14" s="3">
        <v>7.116279069767443</v>
      </c>
      <c r="AP14" s="9"/>
      <c r="AQ14" s="3">
        <v>6.1932938856015776</v>
      </c>
      <c r="AR14" s="3">
        <v>6.2314647377938517</v>
      </c>
    </row>
    <row r="15" spans="1:44" x14ac:dyDescent="0.2">
      <c r="A15" s="10" t="s">
        <v>244</v>
      </c>
      <c r="B15" s="48" t="s">
        <v>165</v>
      </c>
      <c r="C15" s="48" t="s">
        <v>166</v>
      </c>
      <c r="D15" s="48" t="s">
        <v>167</v>
      </c>
      <c r="E15" s="48" t="s">
        <v>168</v>
      </c>
      <c r="F15" s="48" t="s">
        <v>169</v>
      </c>
      <c r="G15" s="48" t="s">
        <v>170</v>
      </c>
      <c r="H15" s="48" t="s">
        <v>171</v>
      </c>
      <c r="I15" s="48" t="s">
        <v>172</v>
      </c>
      <c r="J15" s="48" t="s">
        <v>173</v>
      </c>
      <c r="K15" s="48" t="s">
        <v>174</v>
      </c>
      <c r="L15" s="48" t="s">
        <v>175</v>
      </c>
      <c r="M15" s="48" t="s">
        <v>176</v>
      </c>
      <c r="N15" s="48" t="s">
        <v>177</v>
      </c>
      <c r="O15" s="48" t="s">
        <v>178</v>
      </c>
      <c r="P15" s="48" t="s">
        <v>179</v>
      </c>
      <c r="Q15" s="48" t="s">
        <v>180</v>
      </c>
      <c r="R15" s="48" t="s">
        <v>181</v>
      </c>
      <c r="S15" s="48" t="s">
        <v>182</v>
      </c>
      <c r="T15" s="48" t="s">
        <v>183</v>
      </c>
      <c r="U15" s="48" t="s">
        <v>184</v>
      </c>
      <c r="V15" s="48" t="s">
        <v>185</v>
      </c>
      <c r="W15" s="48" t="s">
        <v>186</v>
      </c>
      <c r="X15" s="48" t="s">
        <v>187</v>
      </c>
      <c r="Y15" s="48" t="s">
        <v>188</v>
      </c>
      <c r="Z15" s="48" t="s">
        <v>189</v>
      </c>
      <c r="AA15" s="48" t="s">
        <v>190</v>
      </c>
      <c r="AB15" s="48" t="s">
        <v>191</v>
      </c>
      <c r="AC15" s="48" t="s">
        <v>192</v>
      </c>
      <c r="AD15" s="48" t="s">
        <v>193</v>
      </c>
      <c r="AE15" s="48" t="s">
        <v>194</v>
      </c>
      <c r="AF15" s="48" t="s">
        <v>195</v>
      </c>
      <c r="AG15" s="48" t="s">
        <v>196</v>
      </c>
      <c r="AH15" s="48" t="s">
        <v>197</v>
      </c>
      <c r="AI15" s="48" t="s">
        <v>198</v>
      </c>
      <c r="AJ15" s="48" t="s">
        <v>199</v>
      </c>
      <c r="AK15" s="48"/>
      <c r="AL15" s="48" t="s">
        <v>202</v>
      </c>
      <c r="AM15" s="48" t="s">
        <v>203</v>
      </c>
      <c r="AN15" s="48" t="s">
        <v>204</v>
      </c>
      <c r="AO15" s="48" t="s">
        <v>205</v>
      </c>
      <c r="AP15" s="48"/>
      <c r="AQ15" s="48" t="s">
        <v>210</v>
      </c>
      <c r="AR15" s="48" t="s">
        <v>211</v>
      </c>
    </row>
    <row r="16" spans="1:44" x14ac:dyDescent="0.2">
      <c r="A16" s="6" t="s">
        <v>217</v>
      </c>
      <c r="B16" s="3">
        <v>6.6333333333333337</v>
      </c>
      <c r="C16" s="3">
        <v>6.2</v>
      </c>
      <c r="D16" s="3">
        <v>5.4666666666666668</v>
      </c>
      <c r="E16" s="3">
        <v>6.0333333333333332</v>
      </c>
      <c r="F16" s="3">
        <v>6.8</v>
      </c>
      <c r="G16" s="3">
        <v>6.6</v>
      </c>
      <c r="H16" s="3">
        <v>5.1333333333333329</v>
      </c>
      <c r="I16" s="3">
        <v>6.5</v>
      </c>
      <c r="J16" s="3">
        <v>5.9666666666666668</v>
      </c>
      <c r="K16" s="3">
        <v>5.0999999999999996</v>
      </c>
      <c r="L16" s="3">
        <v>7.32258064516129</v>
      </c>
      <c r="M16" s="3">
        <v>5.3</v>
      </c>
      <c r="N16" s="3">
        <v>5.4827586206896548</v>
      </c>
      <c r="O16" s="3">
        <v>6.741935483870968</v>
      </c>
      <c r="P16" s="3">
        <v>6.9354838709677429</v>
      </c>
      <c r="Q16" s="3">
        <v>5.1666666666666661</v>
      </c>
      <c r="R16" s="3">
        <v>7.258064516129032</v>
      </c>
      <c r="S16" s="3">
        <v>5.032258064516129</v>
      </c>
      <c r="T16" s="3">
        <v>6.6666666666666661</v>
      </c>
      <c r="U16" s="3">
        <v>6.7666666666666657</v>
      </c>
      <c r="V16" s="3">
        <v>6.8</v>
      </c>
      <c r="W16" s="3">
        <v>6.3666666666666663</v>
      </c>
      <c r="X16" s="3">
        <v>5.9655172413793096</v>
      </c>
      <c r="Y16" s="3">
        <v>5.68</v>
      </c>
      <c r="Z16" s="3">
        <v>6.645161290322581</v>
      </c>
      <c r="AA16" s="3">
        <v>7.4838709677419359</v>
      </c>
      <c r="AB16" s="2">
        <v>5</v>
      </c>
      <c r="AC16" s="3">
        <v>5.3448275862068968</v>
      </c>
      <c r="AD16" s="3">
        <v>6.5</v>
      </c>
      <c r="AE16" s="3">
        <v>7.5806451612903221</v>
      </c>
      <c r="AF16" s="3">
        <v>6.967741935483871</v>
      </c>
      <c r="AG16" s="3">
        <v>7.0967741935483861</v>
      </c>
      <c r="AH16" s="3">
        <v>6.2758620689655169</v>
      </c>
      <c r="AI16" s="3">
        <v>6.1333333333333329</v>
      </c>
      <c r="AJ16" s="3">
        <v>6.0333333333333332</v>
      </c>
      <c r="AK16" s="9"/>
      <c r="AL16" s="3">
        <v>6.635245901639343</v>
      </c>
      <c r="AM16" s="3">
        <v>5.790865384615385</v>
      </c>
      <c r="AN16" s="3">
        <v>6.094972067039107</v>
      </c>
      <c r="AO16" s="3">
        <v>6.9285714285714288</v>
      </c>
      <c r="AP16" s="9"/>
      <c r="AQ16" s="3">
        <v>6.1972111553784854</v>
      </c>
      <c r="AR16" s="3">
        <v>6.3308957952467999</v>
      </c>
    </row>
    <row r="17" spans="1:44" x14ac:dyDescent="0.2">
      <c r="A17" s="10" t="s">
        <v>600</v>
      </c>
      <c r="B17" s="48" t="s">
        <v>165</v>
      </c>
      <c r="C17" s="48" t="s">
        <v>166</v>
      </c>
      <c r="D17" s="48" t="s">
        <v>167</v>
      </c>
      <c r="E17" s="48" t="s">
        <v>168</v>
      </c>
      <c r="F17" s="48" t="s">
        <v>169</v>
      </c>
      <c r="G17" s="48" t="s">
        <v>170</v>
      </c>
      <c r="H17" s="48" t="s">
        <v>171</v>
      </c>
      <c r="I17" s="48" t="s">
        <v>172</v>
      </c>
      <c r="J17" s="48" t="s">
        <v>173</v>
      </c>
      <c r="K17" s="48" t="s">
        <v>174</v>
      </c>
      <c r="L17" s="48" t="s">
        <v>175</v>
      </c>
      <c r="M17" s="48" t="s">
        <v>176</v>
      </c>
      <c r="N17" s="48" t="s">
        <v>177</v>
      </c>
      <c r="O17" s="48" t="s">
        <v>178</v>
      </c>
      <c r="P17" s="48" t="s">
        <v>179</v>
      </c>
      <c r="Q17" s="48" t="s">
        <v>180</v>
      </c>
      <c r="R17" s="48" t="s">
        <v>181</v>
      </c>
      <c r="S17" s="48" t="s">
        <v>182</v>
      </c>
      <c r="T17" s="48" t="s">
        <v>183</v>
      </c>
      <c r="U17" s="48" t="s">
        <v>184</v>
      </c>
      <c r="V17" s="48" t="s">
        <v>185</v>
      </c>
      <c r="W17" s="48" t="s">
        <v>186</v>
      </c>
      <c r="X17" s="48" t="s">
        <v>187</v>
      </c>
      <c r="Y17" s="48" t="s">
        <v>188</v>
      </c>
      <c r="Z17" s="48" t="s">
        <v>189</v>
      </c>
      <c r="AA17" s="48" t="s">
        <v>190</v>
      </c>
      <c r="AB17" s="48" t="s">
        <v>191</v>
      </c>
      <c r="AC17" s="48" t="s">
        <v>192</v>
      </c>
      <c r="AD17" s="48" t="s">
        <v>193</v>
      </c>
      <c r="AE17" s="48" t="s">
        <v>194</v>
      </c>
      <c r="AF17" s="48" t="s">
        <v>195</v>
      </c>
      <c r="AG17" s="48" t="s">
        <v>196</v>
      </c>
      <c r="AH17" s="48" t="s">
        <v>197</v>
      </c>
      <c r="AI17" s="48" t="s">
        <v>198</v>
      </c>
      <c r="AJ17" s="48" t="s">
        <v>199</v>
      </c>
      <c r="AK17" s="48"/>
      <c r="AL17" s="48" t="s">
        <v>202</v>
      </c>
      <c r="AM17" s="48" t="s">
        <v>203</v>
      </c>
      <c r="AN17" s="48" t="s">
        <v>204</v>
      </c>
      <c r="AO17" s="48" t="s">
        <v>205</v>
      </c>
      <c r="AP17" s="48"/>
      <c r="AQ17" s="48" t="s">
        <v>210</v>
      </c>
      <c r="AR17" s="48" t="s">
        <v>211</v>
      </c>
    </row>
    <row r="18" spans="1:44" x14ac:dyDescent="0.2">
      <c r="A18" s="6" t="s">
        <v>217</v>
      </c>
      <c r="B18" s="3">
        <v>4.1666666666666661</v>
      </c>
      <c r="C18" s="3">
        <v>4.666666666666667</v>
      </c>
      <c r="D18" s="3">
        <v>4.833333333333333</v>
      </c>
      <c r="E18" s="3">
        <v>5.4</v>
      </c>
      <c r="F18" s="3">
        <v>5.2333333333333334</v>
      </c>
      <c r="G18" s="3">
        <v>6.7</v>
      </c>
      <c r="H18" s="3">
        <v>3.8666666666666671</v>
      </c>
      <c r="I18" s="3">
        <v>6.2333333333333334</v>
      </c>
      <c r="J18" s="3">
        <v>5.7333333333333334</v>
      </c>
      <c r="K18" s="3">
        <v>2.8</v>
      </c>
      <c r="L18" s="3">
        <v>3.870967741935484</v>
      </c>
      <c r="M18" s="3">
        <v>5.2666666666666657</v>
      </c>
      <c r="N18" s="3">
        <v>5.0344827586206895</v>
      </c>
      <c r="O18" s="3">
        <v>3.838709677419355</v>
      </c>
      <c r="P18" s="3">
        <v>4.129032258064516</v>
      </c>
      <c r="Q18" s="2">
        <v>5</v>
      </c>
      <c r="R18" s="3">
        <v>3.6451612903225801</v>
      </c>
      <c r="S18" s="3">
        <v>2.6129032258064515</v>
      </c>
      <c r="T18" s="3">
        <v>2.88</v>
      </c>
      <c r="U18" s="3">
        <v>4.0999999999999996</v>
      </c>
      <c r="V18" s="3">
        <v>6.6666666666666661</v>
      </c>
      <c r="W18" s="3">
        <v>6.0333333333333332</v>
      </c>
      <c r="X18" s="3">
        <v>5.9</v>
      </c>
      <c r="Y18" s="3">
        <v>5.2</v>
      </c>
      <c r="Z18" s="3">
        <v>4.5999999999999996</v>
      </c>
      <c r="AA18" s="3">
        <v>2.4838709677419351</v>
      </c>
      <c r="AB18" s="3">
        <v>4.7</v>
      </c>
      <c r="AC18" s="3">
        <v>4.2333333333333325</v>
      </c>
      <c r="AD18" s="3">
        <v>6.1</v>
      </c>
      <c r="AE18" s="3">
        <v>3.8064516129032251</v>
      </c>
      <c r="AF18" s="3">
        <v>5.193548387096774</v>
      </c>
      <c r="AG18" s="3">
        <v>5.064516129032258</v>
      </c>
      <c r="AH18" s="3">
        <v>6.1</v>
      </c>
      <c r="AI18" s="2">
        <v>6</v>
      </c>
      <c r="AJ18" s="3">
        <v>5.7</v>
      </c>
      <c r="AK18" s="9"/>
      <c r="AL18" s="3">
        <v>3.9037656903765692</v>
      </c>
      <c r="AM18" s="3">
        <v>5.071599045346062</v>
      </c>
      <c r="AN18" s="3">
        <v>5.4388888888888882</v>
      </c>
      <c r="AO18" s="3">
        <v>4.7056074766355138</v>
      </c>
      <c r="AP18" s="9"/>
      <c r="AQ18" s="3">
        <v>4.7031872509960158</v>
      </c>
      <c r="AR18" s="3">
        <v>4.878181818181818</v>
      </c>
    </row>
    <row r="19" spans="1:44" x14ac:dyDescent="0.2">
      <c r="A19" s="10" t="s">
        <v>625</v>
      </c>
      <c r="B19" s="48" t="s">
        <v>165</v>
      </c>
      <c r="C19" s="48" t="s">
        <v>166</v>
      </c>
      <c r="D19" s="48" t="s">
        <v>167</v>
      </c>
      <c r="E19" s="48" t="s">
        <v>168</v>
      </c>
      <c r="F19" s="48" t="s">
        <v>169</v>
      </c>
      <c r="G19" s="48" t="s">
        <v>170</v>
      </c>
      <c r="H19" s="48" t="s">
        <v>171</v>
      </c>
      <c r="I19" s="48" t="s">
        <v>172</v>
      </c>
      <c r="J19" s="48" t="s">
        <v>173</v>
      </c>
      <c r="K19" s="48" t="s">
        <v>174</v>
      </c>
      <c r="L19" s="48" t="s">
        <v>175</v>
      </c>
      <c r="M19" s="48" t="s">
        <v>176</v>
      </c>
      <c r="N19" s="48" t="s">
        <v>177</v>
      </c>
      <c r="O19" s="48" t="s">
        <v>178</v>
      </c>
      <c r="P19" s="48" t="s">
        <v>179</v>
      </c>
      <c r="Q19" s="48" t="s">
        <v>180</v>
      </c>
      <c r="R19" s="48" t="s">
        <v>181</v>
      </c>
      <c r="S19" s="48" t="s">
        <v>182</v>
      </c>
      <c r="T19" s="48" t="s">
        <v>183</v>
      </c>
      <c r="U19" s="48" t="s">
        <v>184</v>
      </c>
      <c r="V19" s="48" t="s">
        <v>185</v>
      </c>
      <c r="W19" s="48" t="s">
        <v>186</v>
      </c>
      <c r="X19" s="48" t="s">
        <v>187</v>
      </c>
      <c r="Y19" s="48" t="s">
        <v>188</v>
      </c>
      <c r="Z19" s="48" t="s">
        <v>189</v>
      </c>
      <c r="AA19" s="48" t="s">
        <v>190</v>
      </c>
      <c r="AB19" s="48" t="s">
        <v>191</v>
      </c>
      <c r="AC19" s="48" t="s">
        <v>192</v>
      </c>
      <c r="AD19" s="48" t="s">
        <v>193</v>
      </c>
      <c r="AE19" s="48" t="s">
        <v>194</v>
      </c>
      <c r="AF19" s="48" t="s">
        <v>195</v>
      </c>
      <c r="AG19" s="48" t="s">
        <v>196</v>
      </c>
      <c r="AH19" s="48" t="s">
        <v>197</v>
      </c>
      <c r="AI19" s="48" t="s">
        <v>198</v>
      </c>
      <c r="AJ19" s="48" t="s">
        <v>199</v>
      </c>
      <c r="AK19" s="48"/>
      <c r="AL19" s="48" t="s">
        <v>202</v>
      </c>
      <c r="AM19" s="48" t="s">
        <v>203</v>
      </c>
      <c r="AN19" s="48" t="s">
        <v>204</v>
      </c>
      <c r="AO19" s="48" t="s">
        <v>205</v>
      </c>
      <c r="AP19" s="48"/>
      <c r="AQ19" s="48" t="s">
        <v>210</v>
      </c>
      <c r="AR19" s="48" t="s">
        <v>211</v>
      </c>
    </row>
    <row r="20" spans="1:44" x14ac:dyDescent="0.2">
      <c r="A20" s="6" t="s">
        <v>217</v>
      </c>
      <c r="B20" s="3">
        <v>6.5666666666666664</v>
      </c>
      <c r="C20" s="3">
        <v>6.6</v>
      </c>
      <c r="D20" s="3">
        <v>5.2666666666666666</v>
      </c>
      <c r="E20" s="3">
        <v>5.1724137931034484</v>
      </c>
      <c r="F20" s="3">
        <v>7.3</v>
      </c>
      <c r="G20" s="3">
        <v>7.3</v>
      </c>
      <c r="H20" s="3">
        <v>5.6</v>
      </c>
      <c r="I20" s="3">
        <v>6.1</v>
      </c>
      <c r="J20" s="3">
        <v>5.4482758620689662</v>
      </c>
      <c r="K20" s="3">
        <v>4.0333333333333332</v>
      </c>
      <c r="L20" s="3">
        <v>8.0967741935483879</v>
      </c>
      <c r="M20" s="3">
        <v>4.666666666666667</v>
      </c>
      <c r="N20" s="3">
        <v>5.3333333333333321</v>
      </c>
      <c r="O20" s="3">
        <v>7.2903225806451619</v>
      </c>
      <c r="P20" s="3">
        <v>6.354838709677419</v>
      </c>
      <c r="Q20" s="2">
        <v>5</v>
      </c>
      <c r="R20" s="3">
        <v>5.9</v>
      </c>
      <c r="S20" s="3">
        <v>5.774193548387097</v>
      </c>
      <c r="T20" s="3">
        <v>6.1923076923076925</v>
      </c>
      <c r="U20" s="3">
        <v>5.2333333333333325</v>
      </c>
      <c r="V20" s="3">
        <v>6.5</v>
      </c>
      <c r="W20" s="3">
        <v>5.6551724137931032</v>
      </c>
      <c r="X20" s="3">
        <v>4.9642857142857135</v>
      </c>
      <c r="Y20" s="3">
        <v>4.7</v>
      </c>
      <c r="Z20" s="3">
        <v>5.7</v>
      </c>
      <c r="AA20" s="3">
        <v>5.032258064516129</v>
      </c>
      <c r="AB20" s="3">
        <v>4.6206896551724146</v>
      </c>
      <c r="AC20" s="3">
        <v>4.2758620689655178</v>
      </c>
      <c r="AD20" s="3">
        <v>6.0357142857142856</v>
      </c>
      <c r="AE20" s="3">
        <v>3.258064516129032</v>
      </c>
      <c r="AF20" s="3">
        <v>5.032258064516129</v>
      </c>
      <c r="AG20" s="3">
        <v>7.6666666666666661</v>
      </c>
      <c r="AH20" s="3">
        <v>5.7666666666666666</v>
      </c>
      <c r="AI20" s="3">
        <v>6.0666666666666664</v>
      </c>
      <c r="AJ20" s="3">
        <v>5.75</v>
      </c>
      <c r="AK20" s="9"/>
      <c r="AL20" s="3">
        <v>6.4853556485355641</v>
      </c>
      <c r="AM20" s="3">
        <v>5.5503685503685505</v>
      </c>
      <c r="AN20" s="3">
        <v>5.517045454545455</v>
      </c>
      <c r="AO20" s="3">
        <v>5.39906103286385</v>
      </c>
      <c r="AP20" s="9"/>
      <c r="AQ20" s="3">
        <v>5.6300813008130079</v>
      </c>
      <c r="AR20" s="3">
        <v>5.819521178637201</v>
      </c>
    </row>
    <row r="24" spans="1:44" x14ac:dyDescent="0.2">
      <c r="A24" s="6" t="s">
        <v>217</v>
      </c>
      <c r="B24" s="10" t="s">
        <v>623</v>
      </c>
      <c r="D24" s="10" t="s">
        <v>622</v>
      </c>
      <c r="E24" s="6" t="s">
        <v>217</v>
      </c>
      <c r="F24" s="10" t="s">
        <v>624</v>
      </c>
      <c r="G24" s="6" t="s">
        <v>217</v>
      </c>
      <c r="H24" s="10" t="s">
        <v>602</v>
      </c>
      <c r="I24" s="6" t="s">
        <v>217</v>
      </c>
      <c r="J24" s="10" t="s">
        <v>601</v>
      </c>
      <c r="K24" s="6" t="s">
        <v>217</v>
      </c>
      <c r="L24" s="10" t="s">
        <v>597</v>
      </c>
      <c r="M24" s="6" t="s">
        <v>217</v>
      </c>
      <c r="N24" s="10" t="s">
        <v>244</v>
      </c>
      <c r="O24" s="6" t="s">
        <v>217</v>
      </c>
      <c r="P24" s="10" t="s">
        <v>245</v>
      </c>
      <c r="Q24" s="6" t="s">
        <v>217</v>
      </c>
      <c r="R24" s="10" t="s">
        <v>625</v>
      </c>
      <c r="S24" s="6" t="s">
        <v>217</v>
      </c>
      <c r="T24" s="10" t="s">
        <v>600</v>
      </c>
      <c r="U24" s="6" t="s">
        <v>217</v>
      </c>
    </row>
    <row r="25" spans="1:44" x14ac:dyDescent="0.2">
      <c r="A25" s="49" t="s">
        <v>184</v>
      </c>
      <c r="B25" s="3">
        <v>8.5666666666666664</v>
      </c>
      <c r="C25" s="48" t="s">
        <v>175</v>
      </c>
      <c r="D25" s="3">
        <v>9.387096774193548</v>
      </c>
      <c r="E25" s="49" t="s">
        <v>195</v>
      </c>
      <c r="F25" s="3">
        <v>8.2258064516129021</v>
      </c>
      <c r="G25" s="49" t="s">
        <v>196</v>
      </c>
      <c r="H25" s="3">
        <v>8.6451612903225801</v>
      </c>
      <c r="I25" s="49" t="s">
        <v>190</v>
      </c>
      <c r="J25" s="3">
        <v>9.0322580645161281</v>
      </c>
      <c r="K25" s="49" t="s">
        <v>184</v>
      </c>
      <c r="L25" s="3">
        <v>8.5666666666666664</v>
      </c>
      <c r="M25" s="49" t="s">
        <v>194</v>
      </c>
      <c r="N25" s="3">
        <v>7.5806451612903221</v>
      </c>
      <c r="O25" s="49" t="s">
        <v>190</v>
      </c>
      <c r="P25" s="3">
        <v>7.7096774193548381</v>
      </c>
      <c r="Q25" s="49" t="s">
        <v>175</v>
      </c>
      <c r="R25" s="3">
        <v>8.0967741935483879</v>
      </c>
      <c r="S25" s="49" t="s">
        <v>170</v>
      </c>
      <c r="T25" s="3">
        <v>6.7</v>
      </c>
    </row>
    <row r="26" spans="1:44" x14ac:dyDescent="0.2">
      <c r="A26" s="49" t="s">
        <v>175</v>
      </c>
      <c r="B26" s="3">
        <v>8.32258064516129</v>
      </c>
      <c r="C26" s="48" t="s">
        <v>190</v>
      </c>
      <c r="D26" s="3">
        <v>8.5483870967741939</v>
      </c>
      <c r="E26" s="49" t="s">
        <v>175</v>
      </c>
      <c r="F26" s="3">
        <v>8.129032258064516</v>
      </c>
      <c r="G26" s="49" t="s">
        <v>184</v>
      </c>
      <c r="H26" s="3">
        <v>8.5</v>
      </c>
      <c r="I26" s="49" t="s">
        <v>175</v>
      </c>
      <c r="J26" s="3">
        <v>8.5161290322580641</v>
      </c>
      <c r="K26" s="49" t="s">
        <v>190</v>
      </c>
      <c r="L26" s="3">
        <v>7.8064516129032251</v>
      </c>
      <c r="M26" s="49" t="s">
        <v>190</v>
      </c>
      <c r="N26" s="3">
        <v>7.4838709677419359</v>
      </c>
      <c r="O26" s="49" t="s">
        <v>194</v>
      </c>
      <c r="P26" s="3">
        <v>7.7096774193548381</v>
      </c>
      <c r="Q26" s="49" t="s">
        <v>196</v>
      </c>
      <c r="R26" s="3">
        <v>7.6666666666666661</v>
      </c>
      <c r="S26" s="49" t="s">
        <v>185</v>
      </c>
      <c r="T26" s="3">
        <v>6.6666666666666661</v>
      </c>
    </row>
    <row r="27" spans="1:44" x14ac:dyDescent="0.2">
      <c r="A27" s="49" t="s">
        <v>195</v>
      </c>
      <c r="B27" s="3">
        <v>8.32258064516129</v>
      </c>
      <c r="C27" s="48" t="s">
        <v>184</v>
      </c>
      <c r="D27" s="3">
        <v>8.4</v>
      </c>
      <c r="E27" s="49" t="s">
        <v>190</v>
      </c>
      <c r="F27" s="3">
        <v>8.0967741935483861</v>
      </c>
      <c r="G27" s="49" t="s">
        <v>178</v>
      </c>
      <c r="H27" s="3">
        <v>8.0967741935483879</v>
      </c>
      <c r="I27" s="49" t="s">
        <v>169</v>
      </c>
      <c r="J27" s="3">
        <v>8.4333333333333336</v>
      </c>
      <c r="K27" s="49" t="s">
        <v>179</v>
      </c>
      <c r="L27" s="3">
        <v>7.6451612903225801</v>
      </c>
      <c r="M27" s="49" t="s">
        <v>175</v>
      </c>
      <c r="N27" s="3">
        <v>7.32258064516129</v>
      </c>
      <c r="O27" s="49" t="s">
        <v>195</v>
      </c>
      <c r="P27" s="3">
        <v>7.6451612903225801</v>
      </c>
      <c r="Q27" s="49" t="s">
        <v>169</v>
      </c>
      <c r="R27" s="3">
        <v>7.3</v>
      </c>
      <c r="S27" s="49" t="s">
        <v>172</v>
      </c>
      <c r="T27" s="3">
        <v>6.2333333333333334</v>
      </c>
    </row>
    <row r="28" spans="1:44" x14ac:dyDescent="0.2">
      <c r="A28" s="49" t="s">
        <v>190</v>
      </c>
      <c r="B28" s="3">
        <v>8.2903225806451619</v>
      </c>
      <c r="C28" s="48" t="s">
        <v>179</v>
      </c>
      <c r="D28" s="3">
        <v>8.32258064516129</v>
      </c>
      <c r="E28" s="49" t="s">
        <v>194</v>
      </c>
      <c r="F28" s="3">
        <v>7.967741935483871</v>
      </c>
      <c r="G28" s="49" t="s">
        <v>174</v>
      </c>
      <c r="H28" s="3">
        <v>8.0333333333333332</v>
      </c>
      <c r="I28" s="49" t="s">
        <v>183</v>
      </c>
      <c r="J28" s="3">
        <v>8</v>
      </c>
      <c r="K28" s="49" t="s">
        <v>189</v>
      </c>
      <c r="L28" s="3">
        <v>7.6129032258064528</v>
      </c>
      <c r="M28" s="49" t="s">
        <v>181</v>
      </c>
      <c r="N28" s="3">
        <v>7.258064516129032</v>
      </c>
      <c r="O28" s="49" t="s">
        <v>185</v>
      </c>
      <c r="P28" s="3">
        <v>7.1333333333333337</v>
      </c>
      <c r="Q28" s="49" t="s">
        <v>170</v>
      </c>
      <c r="R28" s="3">
        <v>7.3</v>
      </c>
      <c r="S28" s="49" t="s">
        <v>193</v>
      </c>
      <c r="T28" s="3">
        <v>6.1</v>
      </c>
    </row>
    <row r="29" spans="1:44" x14ac:dyDescent="0.2">
      <c r="A29" s="49" t="s">
        <v>189</v>
      </c>
      <c r="B29" s="3">
        <v>8.2258064516129039</v>
      </c>
      <c r="C29" s="48" t="s">
        <v>178</v>
      </c>
      <c r="D29" s="3">
        <v>8.2258064516129039</v>
      </c>
      <c r="E29" s="49" t="s">
        <v>184</v>
      </c>
      <c r="F29" s="3">
        <v>7.6</v>
      </c>
      <c r="G29" s="49" t="s">
        <v>189</v>
      </c>
      <c r="H29" s="3">
        <v>8.0322580645161299</v>
      </c>
      <c r="I29" s="49" t="s">
        <v>181</v>
      </c>
      <c r="J29" s="3">
        <v>7.967741935483871</v>
      </c>
      <c r="K29" s="49" t="s">
        <v>196</v>
      </c>
      <c r="L29" s="3">
        <v>7.612903225806452</v>
      </c>
      <c r="M29" s="49" t="s">
        <v>196</v>
      </c>
      <c r="N29" s="3">
        <v>7.0967741935483861</v>
      </c>
      <c r="O29" s="49" t="s">
        <v>175</v>
      </c>
      <c r="P29" s="3">
        <v>7.064516129032258</v>
      </c>
      <c r="Q29" s="49" t="s">
        <v>178</v>
      </c>
      <c r="R29" s="3">
        <v>7.2903225806451619</v>
      </c>
      <c r="S29" s="49" t="s">
        <v>197</v>
      </c>
      <c r="T29" s="3">
        <v>6.1</v>
      </c>
    </row>
    <row r="30" spans="1:44" x14ac:dyDescent="0.2">
      <c r="A30" s="49" t="s">
        <v>194</v>
      </c>
      <c r="B30" s="3">
        <v>8.193548387096774</v>
      </c>
      <c r="C30" s="48" t="s">
        <v>181</v>
      </c>
      <c r="D30" s="3">
        <v>8.1612903225806441</v>
      </c>
      <c r="E30" s="49" t="s">
        <v>181</v>
      </c>
      <c r="F30" s="3">
        <v>7.5161290322580641</v>
      </c>
      <c r="G30" s="49" t="s">
        <v>169</v>
      </c>
      <c r="H30" s="3">
        <v>8</v>
      </c>
      <c r="I30" s="49" t="s">
        <v>195</v>
      </c>
      <c r="J30" s="3">
        <v>7.9677419354838701</v>
      </c>
      <c r="K30" s="49" t="s">
        <v>183</v>
      </c>
      <c r="L30" s="3">
        <v>7.6</v>
      </c>
      <c r="M30" s="49" t="s">
        <v>195</v>
      </c>
      <c r="N30" s="3">
        <v>6.967741935483871</v>
      </c>
      <c r="O30" s="49" t="s">
        <v>179</v>
      </c>
      <c r="P30" s="3">
        <v>6.935483870967742</v>
      </c>
      <c r="Q30" s="49" t="s">
        <v>166</v>
      </c>
      <c r="R30" s="3">
        <v>6.6</v>
      </c>
      <c r="S30" s="49" t="s">
        <v>186</v>
      </c>
      <c r="T30" s="3">
        <v>6.0333333333333332</v>
      </c>
    </row>
    <row r="31" spans="1:44" x14ac:dyDescent="0.2">
      <c r="A31" s="49" t="s">
        <v>178</v>
      </c>
      <c r="B31" s="3">
        <v>8.0967741935483861</v>
      </c>
      <c r="C31" s="48" t="s">
        <v>174</v>
      </c>
      <c r="D31" s="3">
        <v>8.0666666666666664</v>
      </c>
      <c r="E31" s="49" t="s">
        <v>189</v>
      </c>
      <c r="F31" s="3">
        <v>7.4516129032258069</v>
      </c>
      <c r="G31" s="49" t="s">
        <v>179</v>
      </c>
      <c r="H31" s="3">
        <v>7.9354838709677438</v>
      </c>
      <c r="I31" s="49" t="s">
        <v>194</v>
      </c>
      <c r="J31" s="3">
        <v>7.9032258064516112</v>
      </c>
      <c r="K31" s="49" t="s">
        <v>175</v>
      </c>
      <c r="L31" s="3">
        <v>7.5161290322580649</v>
      </c>
      <c r="M31" s="49" t="s">
        <v>179</v>
      </c>
      <c r="N31" s="3">
        <v>6.9354838709677429</v>
      </c>
      <c r="O31" s="49" t="s">
        <v>196</v>
      </c>
      <c r="P31" s="3">
        <v>6.935483870967742</v>
      </c>
      <c r="Q31" s="49" t="s">
        <v>165</v>
      </c>
      <c r="R31" s="3">
        <v>6.5666666666666664</v>
      </c>
      <c r="S31" s="49" t="s">
        <v>198</v>
      </c>
      <c r="T31" s="3">
        <v>6</v>
      </c>
    </row>
    <row r="32" spans="1:44" x14ac:dyDescent="0.2">
      <c r="A32" s="49" t="s">
        <v>174</v>
      </c>
      <c r="B32" s="3">
        <v>8</v>
      </c>
      <c r="C32" s="48" t="s">
        <v>183</v>
      </c>
      <c r="D32" s="3">
        <v>7.7666666666666666</v>
      </c>
      <c r="E32" s="49" t="s">
        <v>196</v>
      </c>
      <c r="F32" s="3">
        <v>7.354838709677419</v>
      </c>
      <c r="G32" s="49" t="s">
        <v>190</v>
      </c>
      <c r="H32" s="3">
        <v>7.9354838709677429</v>
      </c>
      <c r="I32" s="49" t="s">
        <v>165</v>
      </c>
      <c r="J32" s="3">
        <v>7.9</v>
      </c>
      <c r="K32" s="49" t="s">
        <v>169</v>
      </c>
      <c r="L32" s="3">
        <v>7.5</v>
      </c>
      <c r="M32" s="49" t="s">
        <v>169</v>
      </c>
      <c r="N32" s="3">
        <v>6.8</v>
      </c>
      <c r="O32" s="49" t="s">
        <v>170</v>
      </c>
      <c r="P32" s="3">
        <v>6.9333333333333336</v>
      </c>
      <c r="Q32" s="49" t="s">
        <v>185</v>
      </c>
      <c r="R32" s="3">
        <v>6.5</v>
      </c>
      <c r="S32" s="49" t="s">
        <v>187</v>
      </c>
      <c r="T32" s="3">
        <v>5.9</v>
      </c>
    </row>
    <row r="33" spans="1:20" x14ac:dyDescent="0.2">
      <c r="A33" s="49" t="s">
        <v>181</v>
      </c>
      <c r="B33" s="3">
        <v>8</v>
      </c>
      <c r="C33" s="48" t="s">
        <v>195</v>
      </c>
      <c r="D33" s="3">
        <v>7.6451612903225801</v>
      </c>
      <c r="E33" s="49" t="s">
        <v>185</v>
      </c>
      <c r="F33" s="3">
        <v>7.333333333333333</v>
      </c>
      <c r="G33" s="49" t="s">
        <v>195</v>
      </c>
      <c r="H33" s="3">
        <v>7.833333333333333</v>
      </c>
      <c r="I33" s="49" t="s">
        <v>179</v>
      </c>
      <c r="J33" s="3">
        <v>7.7741935483870961</v>
      </c>
      <c r="K33" s="49" t="s">
        <v>178</v>
      </c>
      <c r="L33" s="3">
        <v>7.3870967741935489</v>
      </c>
      <c r="M33" s="49" t="s">
        <v>185</v>
      </c>
      <c r="N33" s="3">
        <v>6.8</v>
      </c>
      <c r="O33" s="49" t="s">
        <v>178</v>
      </c>
      <c r="P33" s="3">
        <v>6.870967741935484</v>
      </c>
      <c r="Q33" s="49" t="s">
        <v>179</v>
      </c>
      <c r="R33" s="3">
        <v>6.354838709677419</v>
      </c>
      <c r="S33" s="49" t="s">
        <v>173</v>
      </c>
      <c r="T33" s="3">
        <v>5.7333333333333334</v>
      </c>
    </row>
    <row r="34" spans="1:20" x14ac:dyDescent="0.2">
      <c r="A34" s="49" t="s">
        <v>196</v>
      </c>
      <c r="B34" s="3">
        <v>8</v>
      </c>
      <c r="C34" s="48" t="s">
        <v>189</v>
      </c>
      <c r="D34" s="3">
        <v>7.6129032258064511</v>
      </c>
      <c r="E34" s="49" t="s">
        <v>193</v>
      </c>
      <c r="F34" s="3">
        <v>7.2</v>
      </c>
      <c r="G34" s="49" t="s">
        <v>183</v>
      </c>
      <c r="H34" s="3">
        <v>7.6333333333333329</v>
      </c>
      <c r="I34" s="49" t="s">
        <v>174</v>
      </c>
      <c r="J34" s="3">
        <v>7.6333333333333337</v>
      </c>
      <c r="K34" s="49" t="s">
        <v>181</v>
      </c>
      <c r="L34" s="3">
        <v>7.3548387096774199</v>
      </c>
      <c r="M34" s="49" t="s">
        <v>184</v>
      </c>
      <c r="N34" s="3">
        <v>6.7666666666666657</v>
      </c>
      <c r="O34" s="49" t="s">
        <v>186</v>
      </c>
      <c r="P34" s="3">
        <v>6.833333333333333</v>
      </c>
      <c r="Q34" s="49" t="s">
        <v>183</v>
      </c>
      <c r="R34" s="3">
        <v>6.1923076923076925</v>
      </c>
      <c r="S34" s="49" t="s">
        <v>199</v>
      </c>
      <c r="T34" s="3">
        <v>5.7</v>
      </c>
    </row>
    <row r="35" spans="1:20" x14ac:dyDescent="0.2">
      <c r="A35" s="49" t="s">
        <v>173</v>
      </c>
      <c r="B35" s="3">
        <v>7.9333333333333336</v>
      </c>
      <c r="C35" s="48" t="s">
        <v>194</v>
      </c>
      <c r="D35" s="3">
        <v>7.5483870967741922</v>
      </c>
      <c r="E35" s="49" t="s">
        <v>178</v>
      </c>
      <c r="F35" s="3">
        <v>7.193548387096774</v>
      </c>
      <c r="G35" s="49" t="s">
        <v>175</v>
      </c>
      <c r="H35" s="3">
        <v>7.4838709677419342</v>
      </c>
      <c r="I35" s="49" t="s">
        <v>178</v>
      </c>
      <c r="J35" s="3">
        <v>7.4516129032258061</v>
      </c>
      <c r="K35" s="49" t="s">
        <v>174</v>
      </c>
      <c r="L35" s="3">
        <v>7.3</v>
      </c>
      <c r="M35" s="49" t="s">
        <v>178</v>
      </c>
      <c r="N35" s="3">
        <v>6.741935483870968</v>
      </c>
      <c r="O35" s="49" t="s">
        <v>189</v>
      </c>
      <c r="P35" s="3">
        <v>6.6451612903225801</v>
      </c>
      <c r="Q35" s="49" t="s">
        <v>172</v>
      </c>
      <c r="R35" s="3">
        <v>6.1</v>
      </c>
      <c r="S35" s="49" t="s">
        <v>168</v>
      </c>
      <c r="T35" s="3">
        <v>5.4</v>
      </c>
    </row>
    <row r="36" spans="1:20" x14ac:dyDescent="0.2">
      <c r="A36" s="49" t="s">
        <v>183</v>
      </c>
      <c r="B36" s="3">
        <v>7.9333333333333336</v>
      </c>
      <c r="C36" s="48" t="s">
        <v>196</v>
      </c>
      <c r="D36" s="3">
        <v>7.4838709677419342</v>
      </c>
      <c r="E36" s="49" t="s">
        <v>179</v>
      </c>
      <c r="F36" s="3">
        <v>7.193548387096774</v>
      </c>
      <c r="G36" s="49" t="s">
        <v>165</v>
      </c>
      <c r="H36" s="3">
        <v>7.3666666666666654</v>
      </c>
      <c r="I36" s="49" t="s">
        <v>182</v>
      </c>
      <c r="J36" s="3">
        <v>7.387096774193548</v>
      </c>
      <c r="K36" s="49" t="s">
        <v>185</v>
      </c>
      <c r="L36" s="3">
        <v>7.1666666666666661</v>
      </c>
      <c r="M36" s="49" t="s">
        <v>183</v>
      </c>
      <c r="N36" s="3">
        <v>6.6666666666666661</v>
      </c>
      <c r="O36" s="49" t="s">
        <v>181</v>
      </c>
      <c r="P36" s="3">
        <v>6.580645161290323</v>
      </c>
      <c r="Q36" s="49" t="s">
        <v>198</v>
      </c>
      <c r="R36" s="3">
        <v>6.0666666666666664</v>
      </c>
      <c r="S36" s="49" t="s">
        <v>176</v>
      </c>
      <c r="T36" s="3">
        <v>5.2666666666666657</v>
      </c>
    </row>
    <row r="37" spans="1:20" x14ac:dyDescent="0.2">
      <c r="A37" s="49" t="s">
        <v>179</v>
      </c>
      <c r="B37" s="3">
        <v>7.7419354838709671</v>
      </c>
      <c r="C37" s="48" t="s">
        <v>185</v>
      </c>
      <c r="D37" s="3">
        <v>7.4</v>
      </c>
      <c r="E37" s="49" t="s">
        <v>187</v>
      </c>
      <c r="F37" s="3">
        <v>7.0666666666666664</v>
      </c>
      <c r="G37" s="49" t="s">
        <v>182</v>
      </c>
      <c r="H37" s="3">
        <v>7.290322580645161</v>
      </c>
      <c r="I37" s="49" t="s">
        <v>185</v>
      </c>
      <c r="J37" s="3">
        <v>7.3666666666666671</v>
      </c>
      <c r="K37" s="49" t="s">
        <v>165</v>
      </c>
      <c r="L37" s="3">
        <v>7.1</v>
      </c>
      <c r="M37" s="49" t="s">
        <v>189</v>
      </c>
      <c r="N37" s="3">
        <v>6.645161290322581</v>
      </c>
      <c r="O37" s="49" t="s">
        <v>173</v>
      </c>
      <c r="P37" s="3">
        <v>6.5</v>
      </c>
      <c r="Q37" s="49" t="s">
        <v>193</v>
      </c>
      <c r="R37" s="3">
        <v>6.0357142857142856</v>
      </c>
      <c r="S37" s="49" t="s">
        <v>169</v>
      </c>
      <c r="T37" s="3">
        <v>5.2333333333333334</v>
      </c>
    </row>
    <row r="38" spans="1:20" x14ac:dyDescent="0.2">
      <c r="A38" s="49" t="s">
        <v>185</v>
      </c>
      <c r="B38" s="3">
        <v>7.7333333333333343</v>
      </c>
      <c r="C38" s="48" t="s">
        <v>182</v>
      </c>
      <c r="D38" s="3">
        <v>7.161290322580645</v>
      </c>
      <c r="E38" s="49" t="s">
        <v>172</v>
      </c>
      <c r="F38" s="3">
        <v>7.0333333333333332</v>
      </c>
      <c r="G38" s="49" t="s">
        <v>181</v>
      </c>
      <c r="H38" s="3">
        <v>7.2258064516129039</v>
      </c>
      <c r="I38" s="49" t="s">
        <v>184</v>
      </c>
      <c r="J38" s="3">
        <v>7.2333333333333325</v>
      </c>
      <c r="K38" s="49" t="s">
        <v>188</v>
      </c>
      <c r="L38" s="3">
        <v>7.0333333333333332</v>
      </c>
      <c r="M38" s="49" t="s">
        <v>165</v>
      </c>
      <c r="N38" s="3">
        <v>6.6333333333333337</v>
      </c>
      <c r="O38" s="49" t="s">
        <v>197</v>
      </c>
      <c r="P38" s="3">
        <v>6.4333333333333327</v>
      </c>
      <c r="Q38" s="49" t="s">
        <v>181</v>
      </c>
      <c r="R38" s="3">
        <v>5.9</v>
      </c>
      <c r="S38" s="49" t="s">
        <v>188</v>
      </c>
      <c r="T38" s="3">
        <v>5.2</v>
      </c>
    </row>
    <row r="39" spans="1:20" x14ac:dyDescent="0.2">
      <c r="A39" s="49" t="s">
        <v>172</v>
      </c>
      <c r="B39" s="3">
        <v>7.7</v>
      </c>
      <c r="C39" s="48" t="s">
        <v>193</v>
      </c>
      <c r="D39" s="3">
        <v>6.833333333333333</v>
      </c>
      <c r="E39" s="49" t="s">
        <v>173</v>
      </c>
      <c r="F39" s="3">
        <v>7.0333333333333332</v>
      </c>
      <c r="G39" s="49" t="s">
        <v>185</v>
      </c>
      <c r="H39" s="3">
        <v>7.0666666666666664</v>
      </c>
      <c r="I39" s="49" t="s">
        <v>170</v>
      </c>
      <c r="J39" s="3">
        <v>7.1333333333333329</v>
      </c>
      <c r="K39" s="49" t="s">
        <v>170</v>
      </c>
      <c r="L39" s="3">
        <v>7</v>
      </c>
      <c r="M39" s="49" t="s">
        <v>170</v>
      </c>
      <c r="N39" s="3">
        <v>6.6</v>
      </c>
      <c r="O39" s="49" t="s">
        <v>199</v>
      </c>
      <c r="P39" s="3">
        <v>6.4333333333333327</v>
      </c>
      <c r="Q39" s="49" t="s">
        <v>182</v>
      </c>
      <c r="R39" s="3">
        <v>5.774193548387097</v>
      </c>
      <c r="S39" s="49" t="s">
        <v>195</v>
      </c>
      <c r="T39" s="3">
        <v>5.193548387096774</v>
      </c>
    </row>
    <row r="40" spans="1:20" x14ac:dyDescent="0.2">
      <c r="A40" s="49" t="s">
        <v>186</v>
      </c>
      <c r="B40" s="3">
        <v>7.2666666666666657</v>
      </c>
      <c r="C40" s="48" t="s">
        <v>166</v>
      </c>
      <c r="D40" s="3">
        <v>6.8</v>
      </c>
      <c r="E40" s="49" t="s">
        <v>171</v>
      </c>
      <c r="F40" s="3">
        <v>6.966666666666665</v>
      </c>
      <c r="G40" s="49" t="s">
        <v>170</v>
      </c>
      <c r="H40" s="3">
        <v>6.9333333333333336</v>
      </c>
      <c r="I40" s="49" t="s">
        <v>196</v>
      </c>
      <c r="J40" s="3">
        <v>7</v>
      </c>
      <c r="K40" s="49" t="s">
        <v>193</v>
      </c>
      <c r="L40" s="3">
        <v>6.9</v>
      </c>
      <c r="M40" s="49" t="s">
        <v>172</v>
      </c>
      <c r="N40" s="3">
        <v>6.5</v>
      </c>
      <c r="O40" s="49" t="s">
        <v>172</v>
      </c>
      <c r="P40" s="3">
        <v>6.3666666666666663</v>
      </c>
      <c r="Q40" s="49" t="s">
        <v>197</v>
      </c>
      <c r="R40" s="3">
        <v>5.7666666666666666</v>
      </c>
      <c r="S40" s="49" t="s">
        <v>196</v>
      </c>
      <c r="T40" s="3">
        <v>5.064516129032258</v>
      </c>
    </row>
    <row r="41" spans="1:20" x14ac:dyDescent="0.2">
      <c r="A41" s="49" t="s">
        <v>171</v>
      </c>
      <c r="B41" s="3">
        <v>7.1666666666666661</v>
      </c>
      <c r="C41" s="48" t="s">
        <v>186</v>
      </c>
      <c r="D41" s="3">
        <v>6.8</v>
      </c>
      <c r="E41" s="49" t="s">
        <v>170</v>
      </c>
      <c r="F41" s="3">
        <v>6.9333333333333336</v>
      </c>
      <c r="G41" s="49" t="s">
        <v>173</v>
      </c>
      <c r="H41" s="3">
        <v>6.7333333333333334</v>
      </c>
      <c r="I41" s="49" t="s">
        <v>189</v>
      </c>
      <c r="J41" s="3">
        <v>6.806451612903226</v>
      </c>
      <c r="K41" s="49" t="s">
        <v>182</v>
      </c>
      <c r="L41" s="3">
        <v>6.838709677419355</v>
      </c>
      <c r="M41" s="49" t="s">
        <v>193</v>
      </c>
      <c r="N41" s="3">
        <v>6.5</v>
      </c>
      <c r="O41" s="49" t="s">
        <v>198</v>
      </c>
      <c r="P41" s="3">
        <v>6.3</v>
      </c>
      <c r="Q41" s="49" t="s">
        <v>189</v>
      </c>
      <c r="R41" s="3">
        <v>5.7</v>
      </c>
      <c r="S41" s="49" t="s">
        <v>177</v>
      </c>
      <c r="T41" s="3">
        <v>5.0344827586206895</v>
      </c>
    </row>
    <row r="42" spans="1:20" x14ac:dyDescent="0.2">
      <c r="A42" s="49" t="s">
        <v>193</v>
      </c>
      <c r="B42" s="3">
        <v>7.0333333333333332</v>
      </c>
      <c r="C42" s="48" t="s">
        <v>173</v>
      </c>
      <c r="D42" s="3">
        <v>6.7333333333333325</v>
      </c>
      <c r="E42" s="49" t="s">
        <v>166</v>
      </c>
      <c r="F42" s="3">
        <v>6.833333333333333</v>
      </c>
      <c r="G42" s="49" t="s">
        <v>187</v>
      </c>
      <c r="H42" s="3">
        <v>6.6333333333333337</v>
      </c>
      <c r="I42" s="49" t="s">
        <v>166</v>
      </c>
      <c r="J42" s="3">
        <v>6.8</v>
      </c>
      <c r="K42" s="49" t="s">
        <v>186</v>
      </c>
      <c r="L42" s="3">
        <v>6.8</v>
      </c>
      <c r="M42" s="49" t="s">
        <v>186</v>
      </c>
      <c r="N42" s="3">
        <v>6.3666666666666663</v>
      </c>
      <c r="O42" s="49" t="s">
        <v>193</v>
      </c>
      <c r="P42" s="3">
        <v>6.2666666666666666</v>
      </c>
      <c r="Q42" s="49" t="s">
        <v>186</v>
      </c>
      <c r="R42" s="3">
        <v>5.6551724137931032</v>
      </c>
      <c r="S42" s="49" t="s">
        <v>180</v>
      </c>
      <c r="T42" s="3">
        <v>5</v>
      </c>
    </row>
    <row r="43" spans="1:20" x14ac:dyDescent="0.2">
      <c r="A43" s="49" t="s">
        <v>188</v>
      </c>
      <c r="B43" s="3">
        <v>6.9666666666666668</v>
      </c>
      <c r="C43" s="48" t="s">
        <v>192</v>
      </c>
      <c r="D43" s="3">
        <v>6.6333333333333329</v>
      </c>
      <c r="E43" s="49" t="s">
        <v>174</v>
      </c>
      <c r="F43" s="3">
        <v>6.8333333333333313</v>
      </c>
      <c r="G43" s="49" t="s">
        <v>166</v>
      </c>
      <c r="H43" s="3">
        <v>6.5333333333333332</v>
      </c>
      <c r="I43" s="49" t="s">
        <v>173</v>
      </c>
      <c r="J43" s="3">
        <v>6.5</v>
      </c>
      <c r="K43" s="49" t="s">
        <v>171</v>
      </c>
      <c r="L43" s="3">
        <v>6.7</v>
      </c>
      <c r="M43" s="49" t="s">
        <v>197</v>
      </c>
      <c r="N43" s="3">
        <v>6.2758620689655169</v>
      </c>
      <c r="O43" s="49" t="s">
        <v>183</v>
      </c>
      <c r="P43" s="3">
        <v>6.2333333333333334</v>
      </c>
      <c r="Q43" s="49" t="s">
        <v>171</v>
      </c>
      <c r="R43" s="3">
        <v>5.6</v>
      </c>
      <c r="S43" s="49" t="s">
        <v>167</v>
      </c>
      <c r="T43" s="3">
        <v>4.833333333333333</v>
      </c>
    </row>
    <row r="44" spans="1:20" x14ac:dyDescent="0.2">
      <c r="A44" s="49" t="s">
        <v>198</v>
      </c>
      <c r="B44" s="3">
        <v>6.9666666666666668</v>
      </c>
      <c r="C44" s="48" t="s">
        <v>197</v>
      </c>
      <c r="D44" s="3">
        <v>6.6</v>
      </c>
      <c r="E44" s="49" t="s">
        <v>192</v>
      </c>
      <c r="F44" s="3">
        <v>6.8</v>
      </c>
      <c r="G44" s="49" t="s">
        <v>193</v>
      </c>
      <c r="H44" s="3">
        <v>6.4827586206896566</v>
      </c>
      <c r="I44" s="49" t="s">
        <v>187</v>
      </c>
      <c r="J44" s="3">
        <v>6.3666666666666671</v>
      </c>
      <c r="K44" s="49" t="s">
        <v>198</v>
      </c>
      <c r="L44" s="3">
        <v>6.7</v>
      </c>
      <c r="M44" s="49" t="s">
        <v>166</v>
      </c>
      <c r="N44" s="3">
        <v>6.2</v>
      </c>
      <c r="O44" s="49" t="s">
        <v>184</v>
      </c>
      <c r="P44" s="3">
        <v>6.0666666666666655</v>
      </c>
      <c r="Q44" s="49" t="s">
        <v>173</v>
      </c>
      <c r="R44" s="3">
        <v>5.4482758620689662</v>
      </c>
      <c r="S44" s="49" t="s">
        <v>191</v>
      </c>
      <c r="T44" s="3">
        <v>4.7</v>
      </c>
    </row>
    <row r="45" spans="1:20" x14ac:dyDescent="0.2">
      <c r="A45" s="49" t="s">
        <v>170</v>
      </c>
      <c r="B45" s="3">
        <v>6.8666666666666663</v>
      </c>
      <c r="C45" s="48" t="s">
        <v>171</v>
      </c>
      <c r="D45" s="3">
        <v>6.5333333333333332</v>
      </c>
      <c r="E45" s="49" t="s">
        <v>188</v>
      </c>
      <c r="F45" s="3">
        <v>6.7</v>
      </c>
      <c r="G45" s="49" t="s">
        <v>188</v>
      </c>
      <c r="H45" s="3">
        <v>6.4137931034482758</v>
      </c>
      <c r="I45" s="49" t="s">
        <v>197</v>
      </c>
      <c r="J45" s="3">
        <v>6.333333333333333</v>
      </c>
      <c r="K45" s="49" t="s">
        <v>173</v>
      </c>
      <c r="L45" s="3">
        <v>6.6</v>
      </c>
      <c r="M45" s="49" t="s">
        <v>198</v>
      </c>
      <c r="N45" s="3">
        <v>6.1333333333333329</v>
      </c>
      <c r="O45" s="49" t="s">
        <v>168</v>
      </c>
      <c r="P45" s="3">
        <v>6</v>
      </c>
      <c r="Q45" s="49" t="s">
        <v>177</v>
      </c>
      <c r="R45" s="3">
        <v>5.3333333333333321</v>
      </c>
      <c r="S45" s="49" t="s">
        <v>166</v>
      </c>
      <c r="T45" s="3">
        <v>4.666666666666667</v>
      </c>
    </row>
    <row r="46" spans="1:20" x14ac:dyDescent="0.2">
      <c r="A46" s="49" t="s">
        <v>199</v>
      </c>
      <c r="B46" s="3">
        <v>6.8</v>
      </c>
      <c r="C46" s="48" t="s">
        <v>172</v>
      </c>
      <c r="D46" s="3">
        <v>6.5333333333333332</v>
      </c>
      <c r="E46" s="49" t="s">
        <v>186</v>
      </c>
      <c r="F46" s="3">
        <v>6.666666666666667</v>
      </c>
      <c r="G46" s="49" t="s">
        <v>186</v>
      </c>
      <c r="H46" s="3">
        <v>6.4</v>
      </c>
      <c r="I46" s="49" t="s">
        <v>171</v>
      </c>
      <c r="J46" s="3">
        <v>6.3</v>
      </c>
      <c r="K46" s="49" t="s">
        <v>166</v>
      </c>
      <c r="L46" s="3">
        <v>6.5333333333333332</v>
      </c>
      <c r="M46" s="49" t="s">
        <v>168</v>
      </c>
      <c r="N46" s="3">
        <v>6.0333333333333332</v>
      </c>
      <c r="O46" s="49" t="s">
        <v>188</v>
      </c>
      <c r="P46" s="3">
        <v>6</v>
      </c>
      <c r="Q46" s="49" t="s">
        <v>167</v>
      </c>
      <c r="R46" s="3">
        <v>5.2666666666666666</v>
      </c>
      <c r="S46" s="49" t="s">
        <v>189</v>
      </c>
      <c r="T46" s="3">
        <v>4.5999999999999996</v>
      </c>
    </row>
    <row r="47" spans="1:20" x14ac:dyDescent="0.2">
      <c r="A47" s="49" t="s">
        <v>187</v>
      </c>
      <c r="B47" s="3">
        <v>6.7666666666666666</v>
      </c>
      <c r="C47" s="48" t="s">
        <v>169</v>
      </c>
      <c r="D47" s="3">
        <v>6.4666666666666668</v>
      </c>
      <c r="E47" s="49" t="s">
        <v>183</v>
      </c>
      <c r="F47" s="3">
        <v>6.6</v>
      </c>
      <c r="G47" s="49" t="s">
        <v>171</v>
      </c>
      <c r="H47" s="3">
        <v>6.3666666666666663</v>
      </c>
      <c r="I47" s="49" t="s">
        <v>193</v>
      </c>
      <c r="J47" s="3">
        <v>6.3</v>
      </c>
      <c r="K47" s="49" t="s">
        <v>187</v>
      </c>
      <c r="L47" s="3">
        <v>6.5</v>
      </c>
      <c r="M47" s="49" t="s">
        <v>199</v>
      </c>
      <c r="N47" s="3">
        <v>6.0333333333333332</v>
      </c>
      <c r="O47" s="49" t="s">
        <v>187</v>
      </c>
      <c r="P47" s="3">
        <v>5.9</v>
      </c>
      <c r="Q47" s="49" t="s">
        <v>184</v>
      </c>
      <c r="R47" s="3">
        <v>5.2333333333333325</v>
      </c>
      <c r="S47" s="49" t="s">
        <v>192</v>
      </c>
      <c r="T47" s="3">
        <v>4.2333333333333325</v>
      </c>
    </row>
    <row r="48" spans="1:20" x14ac:dyDescent="0.2">
      <c r="A48" s="49" t="s">
        <v>166</v>
      </c>
      <c r="B48" s="3">
        <v>6.6666666666666652</v>
      </c>
      <c r="C48" s="48" t="s">
        <v>165</v>
      </c>
      <c r="D48" s="3">
        <v>6.4333333333333327</v>
      </c>
      <c r="E48" s="49" t="s">
        <v>182</v>
      </c>
      <c r="F48" s="3">
        <v>6.4838709677419351</v>
      </c>
      <c r="G48" s="49" t="s">
        <v>197</v>
      </c>
      <c r="H48" s="3">
        <v>6.2666666666666666</v>
      </c>
      <c r="I48" s="49" t="s">
        <v>186</v>
      </c>
      <c r="J48" s="3">
        <v>6.2666666666666675</v>
      </c>
      <c r="K48" s="49" t="s">
        <v>197</v>
      </c>
      <c r="L48" s="3">
        <v>6.4666666666666677</v>
      </c>
      <c r="M48" s="49" t="s">
        <v>173</v>
      </c>
      <c r="N48" s="3">
        <v>5.9666666666666668</v>
      </c>
      <c r="O48" s="49" t="s">
        <v>166</v>
      </c>
      <c r="P48" s="3">
        <v>5.8666666666666654</v>
      </c>
      <c r="Q48" s="49" t="s">
        <v>168</v>
      </c>
      <c r="R48" s="3">
        <v>5.1724137931034484</v>
      </c>
      <c r="S48" s="49" t="s">
        <v>165</v>
      </c>
      <c r="T48" s="3">
        <v>4.1666666666666661</v>
      </c>
    </row>
    <row r="49" spans="1:21" x14ac:dyDescent="0.2">
      <c r="A49" s="49" t="s">
        <v>165</v>
      </c>
      <c r="B49" s="3">
        <v>6.6</v>
      </c>
      <c r="C49" s="48" t="s">
        <v>188</v>
      </c>
      <c r="D49" s="3">
        <v>6.4333333333333327</v>
      </c>
      <c r="E49" s="49" t="s">
        <v>198</v>
      </c>
      <c r="F49" s="3">
        <v>6.4333333333333327</v>
      </c>
      <c r="G49" s="49" t="s">
        <v>199</v>
      </c>
      <c r="H49" s="3">
        <v>6.2333333333333325</v>
      </c>
      <c r="I49" s="49" t="s">
        <v>172</v>
      </c>
      <c r="J49" s="3">
        <v>6.0333333333333332</v>
      </c>
      <c r="K49" s="49" t="s">
        <v>199</v>
      </c>
      <c r="L49" s="3">
        <v>6.4333333333333327</v>
      </c>
      <c r="M49" s="49" t="s">
        <v>187</v>
      </c>
      <c r="N49" s="3">
        <v>5.9655172413793096</v>
      </c>
      <c r="O49" s="49" t="s">
        <v>176</v>
      </c>
      <c r="P49" s="3">
        <v>5.8</v>
      </c>
      <c r="Q49" s="49" t="s">
        <v>190</v>
      </c>
      <c r="R49" s="3">
        <v>5.032258064516129</v>
      </c>
      <c r="S49" s="49" t="s">
        <v>179</v>
      </c>
      <c r="T49" s="3">
        <v>4.129032258064516</v>
      </c>
    </row>
    <row r="50" spans="1:21" x14ac:dyDescent="0.2">
      <c r="A50" s="49" t="s">
        <v>168</v>
      </c>
      <c r="B50" s="3">
        <v>6.6</v>
      </c>
      <c r="C50" s="48" t="s">
        <v>170</v>
      </c>
      <c r="D50" s="3">
        <v>6.3666666666666671</v>
      </c>
      <c r="E50" s="49" t="s">
        <v>168</v>
      </c>
      <c r="F50" s="3">
        <v>6.3333333333333321</v>
      </c>
      <c r="G50" s="49" t="s">
        <v>168</v>
      </c>
      <c r="H50" s="3">
        <v>6.1666666666666661</v>
      </c>
      <c r="I50" s="49" t="s">
        <v>198</v>
      </c>
      <c r="J50" s="3">
        <v>6.0333333333333332</v>
      </c>
      <c r="K50" s="49" t="s">
        <v>195</v>
      </c>
      <c r="L50" s="3">
        <v>6.419354838709677</v>
      </c>
      <c r="M50" s="49" t="s">
        <v>188</v>
      </c>
      <c r="N50" s="3">
        <v>5.68</v>
      </c>
      <c r="O50" s="49" t="s">
        <v>174</v>
      </c>
      <c r="P50" s="3">
        <v>5.7</v>
      </c>
      <c r="Q50" s="49" t="s">
        <v>195</v>
      </c>
      <c r="R50" s="3">
        <v>5.032258064516129</v>
      </c>
      <c r="S50" s="49" t="s">
        <v>184</v>
      </c>
      <c r="T50" s="3">
        <v>4.0999999999999996</v>
      </c>
    </row>
    <row r="51" spans="1:21" x14ac:dyDescent="0.2">
      <c r="A51" s="49" t="s">
        <v>197</v>
      </c>
      <c r="B51" s="3">
        <v>6.5666666666666655</v>
      </c>
      <c r="C51" s="48" t="s">
        <v>198</v>
      </c>
      <c r="D51" s="3">
        <v>6.3666666666666663</v>
      </c>
      <c r="E51" s="49" t="s">
        <v>169</v>
      </c>
      <c r="F51" s="3">
        <v>6.3333333333333321</v>
      </c>
      <c r="G51" s="49" t="s">
        <v>194</v>
      </c>
      <c r="H51" s="3">
        <v>6.1612903225806441</v>
      </c>
      <c r="I51" s="49" t="s">
        <v>168</v>
      </c>
      <c r="J51" s="3">
        <v>6</v>
      </c>
      <c r="K51" s="49" t="s">
        <v>177</v>
      </c>
      <c r="L51" s="3">
        <v>6.3</v>
      </c>
      <c r="M51" s="49" t="s">
        <v>177</v>
      </c>
      <c r="N51" s="3">
        <v>5.4827586206896548</v>
      </c>
      <c r="O51" s="49" t="s">
        <v>177</v>
      </c>
      <c r="P51" s="3">
        <v>5.6333333333333337</v>
      </c>
      <c r="Q51" s="49" t="s">
        <v>180</v>
      </c>
      <c r="R51" s="3">
        <v>5</v>
      </c>
      <c r="S51" s="49" t="s">
        <v>175</v>
      </c>
      <c r="T51" s="3">
        <v>3.870967741935484</v>
      </c>
    </row>
    <row r="52" spans="1:21" x14ac:dyDescent="0.2">
      <c r="A52" s="49" t="s">
        <v>169</v>
      </c>
      <c r="B52" s="3">
        <v>6.4333333333333336</v>
      </c>
      <c r="C52" s="48" t="s">
        <v>176</v>
      </c>
      <c r="D52" s="3">
        <v>6.0666666666666664</v>
      </c>
      <c r="E52" s="49" t="s">
        <v>199</v>
      </c>
      <c r="F52" s="3">
        <v>6.2333333333333325</v>
      </c>
      <c r="G52" s="49" t="s">
        <v>198</v>
      </c>
      <c r="H52" s="3">
        <v>6.1333333333333337</v>
      </c>
      <c r="I52" s="49" t="s">
        <v>177</v>
      </c>
      <c r="J52" s="3">
        <v>5.9</v>
      </c>
      <c r="K52" s="49" t="s">
        <v>172</v>
      </c>
      <c r="L52" s="3">
        <v>6.1333333333333329</v>
      </c>
      <c r="M52" s="49" t="s">
        <v>167</v>
      </c>
      <c r="N52" s="3">
        <v>5.4666666666666668</v>
      </c>
      <c r="O52" s="49" t="s">
        <v>182</v>
      </c>
      <c r="P52" s="3">
        <v>5.5806451612903221</v>
      </c>
      <c r="Q52" s="49" t="s">
        <v>187</v>
      </c>
      <c r="R52" s="3">
        <v>4.9642857142857135</v>
      </c>
      <c r="S52" s="49" t="s">
        <v>171</v>
      </c>
      <c r="T52" s="3">
        <v>3.8666666666666671</v>
      </c>
    </row>
    <row r="53" spans="1:21" x14ac:dyDescent="0.2">
      <c r="A53" s="49" t="s">
        <v>177</v>
      </c>
      <c r="B53" s="3">
        <v>6.4333333333333327</v>
      </c>
      <c r="C53" s="48" t="s">
        <v>177</v>
      </c>
      <c r="D53" s="3">
        <v>6.0333333333333332</v>
      </c>
      <c r="E53" s="49" t="s">
        <v>197</v>
      </c>
      <c r="F53" s="3">
        <v>6.1666666666666661</v>
      </c>
      <c r="G53" s="49" t="s">
        <v>177</v>
      </c>
      <c r="H53" s="3">
        <v>6</v>
      </c>
      <c r="I53" s="49" t="s">
        <v>199</v>
      </c>
      <c r="J53" s="3">
        <v>5.9</v>
      </c>
      <c r="K53" s="49" t="s">
        <v>168</v>
      </c>
      <c r="L53" s="3">
        <v>6.1</v>
      </c>
      <c r="M53" s="49" t="s">
        <v>192</v>
      </c>
      <c r="N53" s="3">
        <v>5.3448275862068968</v>
      </c>
      <c r="O53" s="49" t="s">
        <v>169</v>
      </c>
      <c r="P53" s="3">
        <v>5.4666666666666668</v>
      </c>
      <c r="Q53" s="49" t="s">
        <v>188</v>
      </c>
      <c r="R53" s="3">
        <v>4.7</v>
      </c>
      <c r="S53" s="49" t="s">
        <v>178</v>
      </c>
      <c r="T53" s="3">
        <v>3.838709677419355</v>
      </c>
    </row>
    <row r="54" spans="1:21" x14ac:dyDescent="0.2">
      <c r="A54" s="49" t="s">
        <v>191</v>
      </c>
      <c r="B54" s="3">
        <v>6.4</v>
      </c>
      <c r="C54" s="48" t="s">
        <v>187</v>
      </c>
      <c r="D54" s="3">
        <v>5.9</v>
      </c>
      <c r="E54" s="49" t="s">
        <v>177</v>
      </c>
      <c r="F54" s="3">
        <v>6</v>
      </c>
      <c r="G54" s="49" t="s">
        <v>176</v>
      </c>
      <c r="H54" s="3">
        <v>5.7666666666666666</v>
      </c>
      <c r="I54" s="49" t="s">
        <v>176</v>
      </c>
      <c r="J54" s="3">
        <v>5.8666666666666671</v>
      </c>
      <c r="K54" s="49" t="s">
        <v>176</v>
      </c>
      <c r="L54" s="3">
        <v>6.0333333333333332</v>
      </c>
      <c r="M54" s="49" t="s">
        <v>176</v>
      </c>
      <c r="N54" s="3">
        <v>5.3</v>
      </c>
      <c r="O54" s="49" t="s">
        <v>165</v>
      </c>
      <c r="P54" s="3">
        <v>5.4666666666666659</v>
      </c>
      <c r="Q54" s="49" t="s">
        <v>176</v>
      </c>
      <c r="R54" s="3">
        <v>4.666666666666667</v>
      </c>
      <c r="S54" s="49" t="s">
        <v>194</v>
      </c>
      <c r="T54" s="3">
        <v>3.8064516129032251</v>
      </c>
    </row>
    <row r="55" spans="1:21" x14ac:dyDescent="0.2">
      <c r="A55" s="49" t="s">
        <v>192</v>
      </c>
      <c r="B55" s="3">
        <v>6.0333333333333341</v>
      </c>
      <c r="C55" s="48" t="s">
        <v>199</v>
      </c>
      <c r="D55" s="3">
        <v>5.9</v>
      </c>
      <c r="E55" s="49" t="s">
        <v>165</v>
      </c>
      <c r="F55" s="3">
        <v>5.9666666666666668</v>
      </c>
      <c r="G55" s="49" t="s">
        <v>172</v>
      </c>
      <c r="H55" s="3">
        <v>5.7666666666666657</v>
      </c>
      <c r="I55" s="49" t="s">
        <v>188</v>
      </c>
      <c r="J55" s="3">
        <v>5.4666666666666668</v>
      </c>
      <c r="K55" s="49" t="s">
        <v>192</v>
      </c>
      <c r="L55" s="3">
        <v>5.8333333333333321</v>
      </c>
      <c r="M55" s="49" t="s">
        <v>180</v>
      </c>
      <c r="N55" s="3">
        <v>5.1666666666666661</v>
      </c>
      <c r="O55" s="49" t="s">
        <v>180</v>
      </c>
      <c r="P55" s="3">
        <v>5.4</v>
      </c>
      <c r="Q55" s="49" t="s">
        <v>191</v>
      </c>
      <c r="R55" s="3">
        <v>4.6206896551724146</v>
      </c>
      <c r="S55" s="49" t="s">
        <v>181</v>
      </c>
      <c r="T55" s="3">
        <v>3.6451612903225801</v>
      </c>
    </row>
    <row r="56" spans="1:21" x14ac:dyDescent="0.2">
      <c r="A56" s="49" t="s">
        <v>182</v>
      </c>
      <c r="B56" s="3">
        <v>6</v>
      </c>
      <c r="C56" s="48" t="s">
        <v>168</v>
      </c>
      <c r="D56" s="3">
        <v>5.8333333333333339</v>
      </c>
      <c r="E56" s="49" t="s">
        <v>180</v>
      </c>
      <c r="F56" s="3">
        <v>5.8666666666666663</v>
      </c>
      <c r="G56" s="49" t="s">
        <v>180</v>
      </c>
      <c r="H56" s="3">
        <v>5.4</v>
      </c>
      <c r="I56" s="49" t="s">
        <v>167</v>
      </c>
      <c r="J56" s="3">
        <v>5.333333333333333</v>
      </c>
      <c r="K56" s="49" t="s">
        <v>167</v>
      </c>
      <c r="L56" s="3">
        <v>5.4666666666666659</v>
      </c>
      <c r="M56" s="49" t="s">
        <v>171</v>
      </c>
      <c r="N56" s="3">
        <v>5.1333333333333329</v>
      </c>
      <c r="O56" s="49" t="s">
        <v>167</v>
      </c>
      <c r="P56" s="3">
        <v>5.0999999999999996</v>
      </c>
      <c r="Q56" s="49" t="s">
        <v>192</v>
      </c>
      <c r="R56" s="3">
        <v>4.2758620689655178</v>
      </c>
      <c r="S56" s="49" t="s">
        <v>183</v>
      </c>
      <c r="T56" s="3">
        <v>2.88</v>
      </c>
    </row>
    <row r="57" spans="1:21" x14ac:dyDescent="0.2">
      <c r="A57" s="49" t="s">
        <v>176</v>
      </c>
      <c r="B57" s="3">
        <v>5.9666666666666668</v>
      </c>
      <c r="C57" s="48" t="s">
        <v>167</v>
      </c>
      <c r="D57" s="3">
        <v>5.6333333333333329</v>
      </c>
      <c r="E57" s="49" t="s">
        <v>191</v>
      </c>
      <c r="F57" s="3">
        <v>5.8666666666666663</v>
      </c>
      <c r="G57" s="49" t="s">
        <v>192</v>
      </c>
      <c r="H57" s="3">
        <v>5.3666666666666663</v>
      </c>
      <c r="I57" s="49" t="s">
        <v>180</v>
      </c>
      <c r="J57" s="3">
        <v>5.3</v>
      </c>
      <c r="K57" s="49" t="s">
        <v>180</v>
      </c>
      <c r="L57" s="3">
        <v>5.4666666666666659</v>
      </c>
      <c r="M57" s="49" t="s">
        <v>174</v>
      </c>
      <c r="N57" s="3">
        <v>5.0999999999999996</v>
      </c>
      <c r="O57" s="49" t="s">
        <v>192</v>
      </c>
      <c r="P57" s="3">
        <v>4.7</v>
      </c>
      <c r="Q57" s="49" t="s">
        <v>174</v>
      </c>
      <c r="R57" s="3">
        <v>4.0333333333333332</v>
      </c>
      <c r="S57" s="49" t="s">
        <v>174</v>
      </c>
      <c r="T57" s="3">
        <v>2.8</v>
      </c>
    </row>
    <row r="58" spans="1:21" x14ac:dyDescent="0.2">
      <c r="A58" s="49" t="s">
        <v>180</v>
      </c>
      <c r="B58" s="3">
        <v>5.833333333333333</v>
      </c>
      <c r="C58" s="48" t="s">
        <v>191</v>
      </c>
      <c r="D58" s="3">
        <v>5.6333333333333329</v>
      </c>
      <c r="E58" s="49" t="s">
        <v>176</v>
      </c>
      <c r="F58" s="3">
        <v>5.8275862068965516</v>
      </c>
      <c r="G58" s="49" t="s">
        <v>191</v>
      </c>
      <c r="H58" s="3">
        <v>5.2333333333333334</v>
      </c>
      <c r="I58" s="49" t="s">
        <v>192</v>
      </c>
      <c r="J58" s="3">
        <v>4.6333333333333337</v>
      </c>
      <c r="K58" s="49" t="s">
        <v>191</v>
      </c>
      <c r="L58" s="3">
        <v>5.2</v>
      </c>
      <c r="M58" s="49" t="s">
        <v>182</v>
      </c>
      <c r="N58" s="3">
        <v>5.032258064516129</v>
      </c>
      <c r="O58" s="49" t="s">
        <v>191</v>
      </c>
      <c r="P58" s="3">
        <v>4.6333333333333329</v>
      </c>
      <c r="Q58" s="49" t="s">
        <v>194</v>
      </c>
      <c r="R58" s="3">
        <v>3.258064516129032</v>
      </c>
      <c r="S58" s="49" t="s">
        <v>182</v>
      </c>
      <c r="T58" s="3">
        <v>2.6129032258064515</v>
      </c>
    </row>
    <row r="59" spans="1:21" x14ac:dyDescent="0.2">
      <c r="A59" s="49" t="s">
        <v>167</v>
      </c>
      <c r="B59" s="3">
        <v>5.3</v>
      </c>
      <c r="C59" s="48" t="s">
        <v>180</v>
      </c>
      <c r="D59" s="3">
        <v>5.2</v>
      </c>
      <c r="E59" s="49" t="s">
        <v>167</v>
      </c>
      <c r="F59" s="3">
        <v>5.6333333333333329</v>
      </c>
      <c r="G59" s="49" t="s">
        <v>167</v>
      </c>
      <c r="H59" s="3">
        <v>4.9666666666666668</v>
      </c>
      <c r="I59" s="49" t="s">
        <v>191</v>
      </c>
      <c r="J59" s="3">
        <v>4.5333333333333332</v>
      </c>
      <c r="K59" s="49" t="s">
        <v>194</v>
      </c>
      <c r="L59" s="3">
        <v>4.096774193548387</v>
      </c>
      <c r="M59" s="49" t="s">
        <v>191</v>
      </c>
      <c r="N59" s="3">
        <v>5</v>
      </c>
      <c r="O59" s="49" t="s">
        <v>171</v>
      </c>
      <c r="P59" s="3">
        <v>4.3666666666666663</v>
      </c>
      <c r="Q59" s="49" t="s">
        <v>199</v>
      </c>
      <c r="R59" s="3">
        <v>5.75</v>
      </c>
      <c r="S59" s="49" t="s">
        <v>190</v>
      </c>
      <c r="T59" s="3">
        <v>2.4838709677419351</v>
      </c>
    </row>
    <row r="60" spans="1:21" x14ac:dyDescent="0.2">
      <c r="A60" s="6" t="s">
        <v>217</v>
      </c>
      <c r="B60" s="10" t="s">
        <v>623</v>
      </c>
      <c r="D60" s="10" t="s">
        <v>622</v>
      </c>
      <c r="E60" s="6" t="s">
        <v>217</v>
      </c>
      <c r="F60" s="10" t="s">
        <v>624</v>
      </c>
      <c r="G60" s="6" t="s">
        <v>217</v>
      </c>
      <c r="H60" s="10" t="s">
        <v>602</v>
      </c>
      <c r="I60" s="6" t="s">
        <v>217</v>
      </c>
      <c r="J60" s="10" t="s">
        <v>601</v>
      </c>
      <c r="K60" s="6" t="s">
        <v>217</v>
      </c>
      <c r="L60" s="10" t="s">
        <v>597</v>
      </c>
      <c r="M60" s="6" t="s">
        <v>217</v>
      </c>
      <c r="N60" s="10" t="s">
        <v>244</v>
      </c>
      <c r="O60" s="6" t="s">
        <v>217</v>
      </c>
      <c r="P60" s="10" t="s">
        <v>245</v>
      </c>
      <c r="Q60" s="6" t="s">
        <v>217</v>
      </c>
      <c r="R60" s="10" t="s">
        <v>625</v>
      </c>
      <c r="S60" s="6" t="s">
        <v>217</v>
      </c>
      <c r="T60" s="10" t="s">
        <v>600</v>
      </c>
      <c r="U60" s="6" t="s">
        <v>217</v>
      </c>
    </row>
    <row r="61" spans="1:21" x14ac:dyDescent="0.2">
      <c r="A61" s="3" t="s">
        <v>626</v>
      </c>
      <c r="B61" s="3">
        <v>7.1921966205837178</v>
      </c>
      <c r="C61" s="3" t="s">
        <v>626</v>
      </c>
      <c r="D61" s="3">
        <v>6.9560983102918579</v>
      </c>
      <c r="E61" s="3" t="s">
        <v>626</v>
      </c>
      <c r="F61" s="3">
        <v>6.853537793315323</v>
      </c>
      <c r="G61" s="3" t="s">
        <v>626</v>
      </c>
      <c r="H61" s="3">
        <v>6.8296096191535565</v>
      </c>
      <c r="I61" s="3" t="s">
        <v>626</v>
      </c>
      <c r="J61" s="3">
        <v>6.782089093702</v>
      </c>
      <c r="K61" s="3" t="s">
        <v>626</v>
      </c>
      <c r="L61" s="3">
        <v>6.7349615975422417</v>
      </c>
      <c r="M61" s="3" t="s">
        <v>626</v>
      </c>
      <c r="N61" s="3">
        <v>6.2565756660840073</v>
      </c>
      <c r="O61" s="3" t="s">
        <v>626</v>
      </c>
      <c r="P61" s="3">
        <v>6.2060215053763432</v>
      </c>
      <c r="Q61" s="3" t="s">
        <v>626</v>
      </c>
      <c r="R61" s="3">
        <v>5.7215266046522997</v>
      </c>
      <c r="S61" s="3" t="s">
        <v>626</v>
      </c>
      <c r="T61" s="3">
        <v>4.7940850680650469</v>
      </c>
    </row>
    <row r="62" spans="1:21" x14ac:dyDescent="0.2">
      <c r="B62" s="10" t="s">
        <v>622</v>
      </c>
      <c r="C62" s="6" t="s">
        <v>217</v>
      </c>
      <c r="D62" s="10" t="s">
        <v>623</v>
      </c>
      <c r="E62" s="6" t="s">
        <v>217</v>
      </c>
      <c r="F62" s="10" t="s">
        <v>624</v>
      </c>
      <c r="G62" s="6" t="s">
        <v>217</v>
      </c>
      <c r="H62" s="10" t="s">
        <v>597</v>
      </c>
      <c r="I62" s="6" t="s">
        <v>217</v>
      </c>
      <c r="J62" s="10" t="s">
        <v>602</v>
      </c>
      <c r="K62" s="6" t="s">
        <v>217</v>
      </c>
      <c r="L62" s="10" t="s">
        <v>601</v>
      </c>
      <c r="M62" s="6" t="s">
        <v>217</v>
      </c>
      <c r="N62" s="10" t="s">
        <v>245</v>
      </c>
      <c r="O62" s="6" t="s">
        <v>217</v>
      </c>
      <c r="P62" s="10" t="s">
        <v>244</v>
      </c>
      <c r="Q62" s="6" t="s">
        <v>217</v>
      </c>
      <c r="R62" s="10" t="s">
        <v>600</v>
      </c>
      <c r="S62" s="6" t="s">
        <v>217</v>
      </c>
      <c r="T62" s="10" t="s">
        <v>625</v>
      </c>
    </row>
    <row r="63" spans="1:21" x14ac:dyDescent="0.2">
      <c r="A63" s="48" t="s">
        <v>202</v>
      </c>
      <c r="B63" s="3">
        <v>7.9098360655737707</v>
      </c>
      <c r="C63" s="48" t="s">
        <v>202</v>
      </c>
      <c r="D63" s="3">
        <v>7.6557377049180335</v>
      </c>
      <c r="E63" s="48" t="s">
        <v>202</v>
      </c>
      <c r="F63" s="3">
        <v>7.0860655737704912</v>
      </c>
      <c r="G63" s="48" t="s">
        <v>202</v>
      </c>
      <c r="H63" s="3">
        <v>7.3565573770491799</v>
      </c>
      <c r="I63" s="48" t="s">
        <v>202</v>
      </c>
      <c r="J63" s="3">
        <v>7.6188524590163933</v>
      </c>
      <c r="K63" s="48" t="s">
        <v>202</v>
      </c>
      <c r="L63" s="3">
        <v>7.8237704918032787</v>
      </c>
      <c r="M63" s="48" t="s">
        <v>202</v>
      </c>
      <c r="N63" s="3">
        <v>6.3483606557377046</v>
      </c>
      <c r="O63" s="48" t="s">
        <v>202</v>
      </c>
      <c r="P63" s="3">
        <v>6.635245901639343</v>
      </c>
      <c r="Q63" s="48" t="s">
        <v>202</v>
      </c>
      <c r="R63" s="3">
        <v>3.9037656903765692</v>
      </c>
      <c r="S63" s="48" t="s">
        <v>202</v>
      </c>
      <c r="T63" s="3">
        <v>6.4853556485355641</v>
      </c>
    </row>
    <row r="64" spans="1:21" x14ac:dyDescent="0.2">
      <c r="A64" s="48" t="s">
        <v>203</v>
      </c>
      <c r="B64" s="3">
        <v>6.2802850356294533</v>
      </c>
      <c r="C64" s="48" t="s">
        <v>203</v>
      </c>
      <c r="D64" s="3">
        <v>6.5866983372921615</v>
      </c>
      <c r="E64" s="48" t="s">
        <v>203</v>
      </c>
      <c r="F64" s="3">
        <v>6.5119047619047619</v>
      </c>
      <c r="G64" s="48" t="s">
        <v>203</v>
      </c>
      <c r="H64" s="3">
        <v>6.356294536817102</v>
      </c>
      <c r="I64" s="48" t="s">
        <v>203</v>
      </c>
      <c r="J64" s="3">
        <v>6.2338902147971362</v>
      </c>
      <c r="K64" s="48" t="s">
        <v>203</v>
      </c>
      <c r="L64" s="3">
        <v>6.2137767220902616</v>
      </c>
      <c r="M64" s="48" t="s">
        <v>203</v>
      </c>
      <c r="N64" s="3">
        <v>5.7149643705463173</v>
      </c>
      <c r="O64" s="48" t="s">
        <v>203</v>
      </c>
      <c r="P64" s="3">
        <v>5.790865384615385</v>
      </c>
      <c r="Q64" s="48" t="s">
        <v>203</v>
      </c>
      <c r="R64" s="3">
        <v>5.071599045346062</v>
      </c>
      <c r="S64" s="48" t="s">
        <v>203</v>
      </c>
      <c r="T64" s="3">
        <v>5.5503685503685505</v>
      </c>
    </row>
    <row r="65" spans="1:20" x14ac:dyDescent="0.2">
      <c r="A65" s="48" t="s">
        <v>204</v>
      </c>
      <c r="B65" s="3">
        <v>6.6166666666666663</v>
      </c>
      <c r="C65" s="48" t="s">
        <v>204</v>
      </c>
      <c r="D65" s="3">
        <v>7.094444444444445</v>
      </c>
      <c r="E65" s="48" t="s">
        <v>204</v>
      </c>
      <c r="F65" s="3">
        <v>6.4944444444444445</v>
      </c>
      <c r="G65" s="48" t="s">
        <v>204</v>
      </c>
      <c r="H65" s="3">
        <v>6.6944444444444446</v>
      </c>
      <c r="I65" s="48" t="s">
        <v>204</v>
      </c>
      <c r="J65" s="3">
        <v>6.4611111111111112</v>
      </c>
      <c r="K65" s="48" t="s">
        <v>204</v>
      </c>
      <c r="L65" s="3">
        <v>6.05</v>
      </c>
      <c r="M65" s="48" t="s">
        <v>204</v>
      </c>
      <c r="N65" s="3">
        <v>6.1166666666666663</v>
      </c>
      <c r="O65" s="48" t="s">
        <v>204</v>
      </c>
      <c r="P65" s="3">
        <v>6.094972067039107</v>
      </c>
      <c r="Q65" s="48" t="s">
        <v>204</v>
      </c>
      <c r="R65" s="3">
        <v>5.4388888888888882</v>
      </c>
      <c r="S65" s="48" t="s">
        <v>204</v>
      </c>
      <c r="T65" s="3">
        <v>5.517045454545455</v>
      </c>
    </row>
    <row r="66" spans="1:20" x14ac:dyDescent="0.2">
      <c r="A66" s="48" t="s">
        <v>205</v>
      </c>
      <c r="B66" s="3">
        <v>7.5302325581395353</v>
      </c>
      <c r="C66" s="48" t="s">
        <v>205</v>
      </c>
      <c r="D66" s="3">
        <v>7.967441860465116</v>
      </c>
      <c r="E66" s="48" t="s">
        <v>205</v>
      </c>
      <c r="F66" s="3">
        <v>7.5953488372093023</v>
      </c>
      <c r="G66" s="48" t="s">
        <v>205</v>
      </c>
      <c r="H66" s="3">
        <v>6.8186046511627909</v>
      </c>
      <c r="I66" s="48" t="s">
        <v>205</v>
      </c>
      <c r="J66" s="3">
        <v>7.4507042253521139</v>
      </c>
      <c r="K66" s="48" t="s">
        <v>205</v>
      </c>
      <c r="L66" s="3">
        <v>7.3720930232558137</v>
      </c>
      <c r="M66" s="48" t="s">
        <v>205</v>
      </c>
      <c r="N66" s="3">
        <v>7.116279069767443</v>
      </c>
      <c r="O66" s="48" t="s">
        <v>205</v>
      </c>
      <c r="P66" s="3">
        <v>6.9285714285714288</v>
      </c>
      <c r="Q66" s="48" t="s">
        <v>205</v>
      </c>
      <c r="R66" s="3">
        <v>4.7056074766355138</v>
      </c>
      <c r="S66" s="48" t="s">
        <v>205</v>
      </c>
      <c r="T66" s="3">
        <v>5.39906103286385</v>
      </c>
    </row>
    <row r="67" spans="1:20" x14ac:dyDescent="0.2">
      <c r="B67" s="10" t="s">
        <v>622</v>
      </c>
      <c r="C67" s="6" t="s">
        <v>217</v>
      </c>
      <c r="D67" s="10" t="s">
        <v>623</v>
      </c>
      <c r="E67" s="6" t="s">
        <v>217</v>
      </c>
      <c r="F67" s="10" t="s">
        <v>624</v>
      </c>
      <c r="G67" s="6" t="s">
        <v>217</v>
      </c>
      <c r="H67" s="10" t="s">
        <v>597</v>
      </c>
      <c r="I67" s="6" t="s">
        <v>217</v>
      </c>
      <c r="J67" s="10" t="s">
        <v>602</v>
      </c>
      <c r="K67" s="6" t="s">
        <v>217</v>
      </c>
      <c r="L67" s="10" t="s">
        <v>601</v>
      </c>
      <c r="M67" s="6" t="s">
        <v>217</v>
      </c>
      <c r="N67" s="10" t="s">
        <v>245</v>
      </c>
      <c r="O67" s="6" t="s">
        <v>217</v>
      </c>
      <c r="P67" s="10" t="s">
        <v>244</v>
      </c>
      <c r="Q67" s="6" t="s">
        <v>217</v>
      </c>
      <c r="R67" s="10" t="s">
        <v>600</v>
      </c>
      <c r="S67" s="6" t="s">
        <v>217</v>
      </c>
      <c r="T67" s="10" t="s">
        <v>625</v>
      </c>
    </row>
    <row r="68" spans="1:20" x14ac:dyDescent="0.2">
      <c r="A68" s="48" t="s">
        <v>210</v>
      </c>
      <c r="B68" s="3">
        <v>6.9546351084812628</v>
      </c>
      <c r="C68" s="48" t="s">
        <v>210</v>
      </c>
      <c r="D68" s="3">
        <v>7.0848126232741606</v>
      </c>
      <c r="E68" s="48" t="s">
        <v>210</v>
      </c>
      <c r="F68" s="3">
        <v>6.8599605522682454</v>
      </c>
      <c r="G68" s="48" t="s">
        <v>210</v>
      </c>
      <c r="H68" s="3">
        <v>6.6844181459566085</v>
      </c>
      <c r="I68" s="48" t="s">
        <v>210</v>
      </c>
      <c r="J68" s="3">
        <v>6.7663366336633661</v>
      </c>
      <c r="K68" s="48" t="s">
        <v>210</v>
      </c>
      <c r="L68" s="3">
        <v>6.7435897435897427</v>
      </c>
      <c r="M68" s="48" t="s">
        <v>210</v>
      </c>
      <c r="N68" s="3">
        <v>6.1932938856015776</v>
      </c>
      <c r="O68" s="48" t="s">
        <v>210</v>
      </c>
      <c r="P68" s="3">
        <v>6.1972111553784854</v>
      </c>
      <c r="Q68" s="48" t="s">
        <v>210</v>
      </c>
      <c r="R68" s="3">
        <v>4.7031872509960158</v>
      </c>
      <c r="S68" s="48" t="s">
        <v>210</v>
      </c>
      <c r="T68" s="3">
        <v>5.6300813008130079</v>
      </c>
    </row>
    <row r="69" spans="1:20" x14ac:dyDescent="0.2">
      <c r="A69" s="48" t="s">
        <v>211</v>
      </c>
      <c r="B69" s="3">
        <v>6.9764918625678121</v>
      </c>
      <c r="C69" s="48" t="s">
        <v>211</v>
      </c>
      <c r="D69" s="3">
        <v>7.3037974683544302</v>
      </c>
      <c r="E69" s="48" t="s">
        <v>211</v>
      </c>
      <c r="F69" s="3">
        <v>6.86231884057971</v>
      </c>
      <c r="G69" s="48" t="s">
        <v>211</v>
      </c>
      <c r="H69" s="3">
        <v>6.7866184448462938</v>
      </c>
      <c r="I69" s="48" t="s">
        <v>211</v>
      </c>
      <c r="J69" s="3">
        <v>6.9038112522686026</v>
      </c>
      <c r="K69" s="48" t="s">
        <v>211</v>
      </c>
      <c r="L69" s="3">
        <v>6.8354430379746827</v>
      </c>
      <c r="M69" s="48" t="s">
        <v>211</v>
      </c>
      <c r="N69" s="3">
        <v>6.2314647377938517</v>
      </c>
      <c r="O69" s="48" t="s">
        <v>211</v>
      </c>
      <c r="P69" s="3">
        <v>6.3308957952467999</v>
      </c>
      <c r="Q69" s="48" t="s">
        <v>211</v>
      </c>
      <c r="R69" s="3">
        <v>4.878181818181818</v>
      </c>
      <c r="S69" s="48" t="s">
        <v>211</v>
      </c>
      <c r="T69" s="3">
        <v>5.819521178637201</v>
      </c>
    </row>
  </sheetData>
  <sortState ref="Q25:R58">
    <sortCondition descending="1" ref="R25:R5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8"/>
  <sheetViews>
    <sheetView topLeftCell="E22" workbookViewId="0">
      <selection activeCell="W27" sqref="W27:X62"/>
    </sheetView>
  </sheetViews>
  <sheetFormatPr baseColWidth="10" defaultRowHeight="12.75" x14ac:dyDescent="0.2"/>
  <cols>
    <col min="1" max="1" width="31" style="38" customWidth="1"/>
  </cols>
  <sheetData>
    <row r="1" spans="1:45" x14ac:dyDescent="0.2">
      <c r="A1" s="2" t="s">
        <v>635</v>
      </c>
      <c r="B1" s="2" t="s">
        <v>165</v>
      </c>
      <c r="C1" s="2" t="s">
        <v>166</v>
      </c>
      <c r="D1" s="2" t="s">
        <v>167</v>
      </c>
      <c r="E1" s="2" t="s">
        <v>168</v>
      </c>
      <c r="F1" s="2" t="s">
        <v>169</v>
      </c>
      <c r="G1" s="2" t="s">
        <v>170</v>
      </c>
      <c r="H1" s="2" t="s">
        <v>171</v>
      </c>
      <c r="I1" s="2" t="s">
        <v>172</v>
      </c>
      <c r="J1" s="2" t="s">
        <v>173</v>
      </c>
      <c r="K1" s="2" t="s">
        <v>174</v>
      </c>
      <c r="L1" s="2" t="s">
        <v>175</v>
      </c>
      <c r="M1" s="2" t="s">
        <v>176</v>
      </c>
      <c r="N1" s="2" t="s">
        <v>177</v>
      </c>
      <c r="O1" s="2" t="s">
        <v>178</v>
      </c>
      <c r="P1" s="2" t="s">
        <v>179</v>
      </c>
      <c r="Q1" s="2" t="s">
        <v>180</v>
      </c>
      <c r="R1" s="2" t="s">
        <v>181</v>
      </c>
      <c r="S1" s="2" t="s">
        <v>182</v>
      </c>
      <c r="T1" s="2" t="s">
        <v>183</v>
      </c>
      <c r="U1" s="2" t="s">
        <v>184</v>
      </c>
      <c r="V1" s="2" t="s">
        <v>185</v>
      </c>
      <c r="W1" s="2" t="s">
        <v>186</v>
      </c>
      <c r="X1" s="2" t="s">
        <v>187</v>
      </c>
      <c r="Y1" s="2" t="s">
        <v>188</v>
      </c>
      <c r="Z1" s="2" t="s">
        <v>189</v>
      </c>
      <c r="AA1" s="2" t="s">
        <v>190</v>
      </c>
      <c r="AB1" s="2" t="s">
        <v>191</v>
      </c>
      <c r="AC1" s="2" t="s">
        <v>192</v>
      </c>
      <c r="AD1" s="2" t="s">
        <v>193</v>
      </c>
      <c r="AE1" s="2" t="s">
        <v>194</v>
      </c>
      <c r="AF1" s="2" t="s">
        <v>195</v>
      </c>
      <c r="AG1" s="2" t="s">
        <v>196</v>
      </c>
      <c r="AH1" s="2" t="s">
        <v>197</v>
      </c>
      <c r="AI1" s="2" t="s">
        <v>198</v>
      </c>
      <c r="AJ1" s="2" t="s">
        <v>199</v>
      </c>
      <c r="AK1" s="8"/>
      <c r="AL1" s="2" t="s">
        <v>202</v>
      </c>
      <c r="AM1" s="2" t="s">
        <v>203</v>
      </c>
      <c r="AN1" s="2" t="s">
        <v>204</v>
      </c>
      <c r="AO1" s="2" t="s">
        <v>205</v>
      </c>
      <c r="AP1" s="8"/>
      <c r="AQ1" s="2" t="s">
        <v>210</v>
      </c>
      <c r="AR1" s="2" t="s">
        <v>211</v>
      </c>
      <c r="AS1" s="8"/>
    </row>
    <row r="2" spans="1:45" x14ac:dyDescent="0.2">
      <c r="A2" s="8" t="s">
        <v>627</v>
      </c>
      <c r="B2" s="2">
        <v>70</v>
      </c>
      <c r="C2" s="2">
        <v>30</v>
      </c>
      <c r="D2" s="3">
        <v>26.666666666666668</v>
      </c>
      <c r="E2" s="3">
        <v>26.666666666666668</v>
      </c>
      <c r="F2" s="3">
        <v>36.666666666666664</v>
      </c>
      <c r="G2" s="3">
        <v>23.333333333333332</v>
      </c>
      <c r="H2" s="2">
        <v>20</v>
      </c>
      <c r="I2" s="2">
        <v>30</v>
      </c>
      <c r="J2" s="3">
        <v>26.666666666666668</v>
      </c>
      <c r="K2" s="3">
        <v>13.333333333333334</v>
      </c>
      <c r="L2" s="3">
        <v>3.225806451612903</v>
      </c>
      <c r="M2" s="3">
        <v>23.333333333333332</v>
      </c>
      <c r="N2" s="3">
        <v>23.333333333333332</v>
      </c>
      <c r="O2" s="2">
        <v>0</v>
      </c>
      <c r="P2" s="3">
        <v>3.225806451612903</v>
      </c>
      <c r="Q2" s="3">
        <v>33.333333333333329</v>
      </c>
      <c r="R2" s="2">
        <v>0</v>
      </c>
      <c r="S2" s="3">
        <v>6.4516129032258061</v>
      </c>
      <c r="T2" s="3">
        <v>26.666666666666668</v>
      </c>
      <c r="U2" s="2">
        <v>0</v>
      </c>
      <c r="V2" s="3">
        <v>6.666666666666667</v>
      </c>
      <c r="W2" s="2">
        <v>30</v>
      </c>
      <c r="X2" s="3">
        <v>33.333333333333329</v>
      </c>
      <c r="Y2" s="2">
        <v>30</v>
      </c>
      <c r="Z2" s="3">
        <v>6.4516129032258061</v>
      </c>
      <c r="AA2" s="2">
        <v>0</v>
      </c>
      <c r="AB2" s="2">
        <v>20</v>
      </c>
      <c r="AC2" s="3">
        <v>23.333333333333332</v>
      </c>
      <c r="AD2" s="3">
        <v>23.333333333333332</v>
      </c>
      <c r="AE2" s="3">
        <v>32.258064516129032</v>
      </c>
      <c r="AF2" s="3">
        <v>32.258064516129032</v>
      </c>
      <c r="AG2" s="3">
        <v>6.4516129032258061</v>
      </c>
      <c r="AH2" s="3">
        <v>23.333333333333332</v>
      </c>
      <c r="AI2" s="3">
        <v>23.333333333333332</v>
      </c>
      <c r="AJ2" s="2">
        <v>30</v>
      </c>
      <c r="AK2" s="8"/>
      <c r="AL2" s="3">
        <v>13.934426229508196</v>
      </c>
      <c r="AM2" s="3">
        <v>27.790973871733964</v>
      </c>
      <c r="AN2" s="3">
        <v>20.994475138121548</v>
      </c>
      <c r="AO2" s="3">
        <v>16.279069767441861</v>
      </c>
      <c r="AP2" s="9"/>
      <c r="AQ2" s="3">
        <v>23.274161735700197</v>
      </c>
      <c r="AR2" s="3">
        <v>19.133574007220215</v>
      </c>
      <c r="AS2" s="9"/>
    </row>
    <row r="3" spans="1:45" x14ac:dyDescent="0.2">
      <c r="A3" s="2" t="s">
        <v>635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  <c r="M3" s="2" t="s">
        <v>176</v>
      </c>
      <c r="N3" s="2" t="s">
        <v>177</v>
      </c>
      <c r="O3" s="2" t="s">
        <v>178</v>
      </c>
      <c r="P3" s="2" t="s">
        <v>179</v>
      </c>
      <c r="Q3" s="2" t="s">
        <v>180</v>
      </c>
      <c r="R3" s="2" t="s">
        <v>181</v>
      </c>
      <c r="S3" s="2" t="s">
        <v>182</v>
      </c>
      <c r="T3" s="2" t="s">
        <v>183</v>
      </c>
      <c r="U3" s="2" t="s">
        <v>184</v>
      </c>
      <c r="V3" s="2" t="s">
        <v>185</v>
      </c>
      <c r="W3" s="2" t="s">
        <v>186</v>
      </c>
      <c r="X3" s="2" t="s">
        <v>187</v>
      </c>
      <c r="Y3" s="2" t="s">
        <v>188</v>
      </c>
      <c r="Z3" s="2" t="s">
        <v>189</v>
      </c>
      <c r="AA3" s="2" t="s">
        <v>190</v>
      </c>
      <c r="AB3" s="2" t="s">
        <v>191</v>
      </c>
      <c r="AC3" s="2" t="s">
        <v>192</v>
      </c>
      <c r="AD3" s="2" t="s">
        <v>193</v>
      </c>
      <c r="AE3" s="2" t="s">
        <v>194</v>
      </c>
      <c r="AF3" s="2" t="s">
        <v>195</v>
      </c>
      <c r="AG3" s="2" t="s">
        <v>196</v>
      </c>
      <c r="AH3" s="2" t="s">
        <v>197</v>
      </c>
      <c r="AI3" s="2" t="s">
        <v>198</v>
      </c>
      <c r="AJ3" s="2" t="s">
        <v>199</v>
      </c>
      <c r="AK3" s="8"/>
      <c r="AL3" s="2" t="s">
        <v>202</v>
      </c>
      <c r="AM3" s="2" t="s">
        <v>203</v>
      </c>
      <c r="AN3" s="2" t="s">
        <v>204</v>
      </c>
      <c r="AO3" s="2" t="s">
        <v>205</v>
      </c>
      <c r="AP3" s="8"/>
      <c r="AQ3" s="2" t="s">
        <v>210</v>
      </c>
      <c r="AR3" s="2" t="s">
        <v>211</v>
      </c>
      <c r="AS3" s="8"/>
    </row>
    <row r="4" spans="1:45" x14ac:dyDescent="0.2">
      <c r="A4" s="8" t="s">
        <v>551</v>
      </c>
      <c r="B4" s="3">
        <v>26.666666666666668</v>
      </c>
      <c r="C4" s="3">
        <v>6.666666666666667</v>
      </c>
      <c r="D4" s="2">
        <v>0</v>
      </c>
      <c r="E4" s="3">
        <v>13.333333333333334</v>
      </c>
      <c r="F4" s="2">
        <v>10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3">
        <v>3.3333333333333335</v>
      </c>
      <c r="R4" s="2">
        <v>0</v>
      </c>
      <c r="S4" s="3">
        <v>3.225806451612903</v>
      </c>
      <c r="T4" s="3">
        <v>6.666666666666667</v>
      </c>
      <c r="U4" s="2">
        <v>0</v>
      </c>
      <c r="V4" s="2">
        <v>10</v>
      </c>
      <c r="W4" s="3">
        <v>3.3333333333333335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3">
        <v>6.666666666666667</v>
      </c>
      <c r="AE4" s="3">
        <v>3.225806451612903</v>
      </c>
      <c r="AF4" s="3">
        <v>3.225806451612903</v>
      </c>
      <c r="AG4" s="3">
        <v>3.225806451612903</v>
      </c>
      <c r="AH4" s="3">
        <v>6.666666666666667</v>
      </c>
      <c r="AI4" s="3">
        <v>3.3333333333333335</v>
      </c>
      <c r="AJ4" s="3">
        <v>3.3333333333333335</v>
      </c>
      <c r="AK4" s="9"/>
      <c r="AL4" s="3">
        <v>2.8688524590163933</v>
      </c>
      <c r="AM4" s="3">
        <v>3.800475059382423</v>
      </c>
      <c r="AN4" s="3">
        <v>2.7624309392265194</v>
      </c>
      <c r="AO4" s="3">
        <v>2.7906976744186047</v>
      </c>
      <c r="AP4" s="9"/>
      <c r="AQ4" s="3">
        <v>3.7475345167652856</v>
      </c>
      <c r="AR4" s="3">
        <v>2.7075812274368229</v>
      </c>
      <c r="AS4" s="9"/>
    </row>
    <row r="5" spans="1:45" x14ac:dyDescent="0.2">
      <c r="A5" s="2" t="s">
        <v>635</v>
      </c>
      <c r="B5" s="2" t="s">
        <v>165</v>
      </c>
      <c r="C5" s="2" t="s">
        <v>166</v>
      </c>
      <c r="D5" s="2" t="s">
        <v>167</v>
      </c>
      <c r="E5" s="2" t="s">
        <v>168</v>
      </c>
      <c r="F5" s="2" t="s">
        <v>169</v>
      </c>
      <c r="G5" s="2" t="s">
        <v>170</v>
      </c>
      <c r="H5" s="2" t="s">
        <v>171</v>
      </c>
      <c r="I5" s="2" t="s">
        <v>172</v>
      </c>
      <c r="J5" s="2" t="s">
        <v>173</v>
      </c>
      <c r="K5" s="2" t="s">
        <v>174</v>
      </c>
      <c r="L5" s="2" t="s">
        <v>175</v>
      </c>
      <c r="M5" s="2" t="s">
        <v>176</v>
      </c>
      <c r="N5" s="2" t="s">
        <v>177</v>
      </c>
      <c r="O5" s="2" t="s">
        <v>178</v>
      </c>
      <c r="P5" s="2" t="s">
        <v>179</v>
      </c>
      <c r="Q5" s="2" t="s">
        <v>180</v>
      </c>
      <c r="R5" s="2" t="s">
        <v>181</v>
      </c>
      <c r="S5" s="2" t="s">
        <v>182</v>
      </c>
      <c r="T5" s="2" t="s">
        <v>183</v>
      </c>
      <c r="U5" s="2" t="s">
        <v>184</v>
      </c>
      <c r="V5" s="2" t="s">
        <v>185</v>
      </c>
      <c r="W5" s="2" t="s">
        <v>186</v>
      </c>
      <c r="X5" s="2" t="s">
        <v>187</v>
      </c>
      <c r="Y5" s="2" t="s">
        <v>188</v>
      </c>
      <c r="Z5" s="2" t="s">
        <v>189</v>
      </c>
      <c r="AA5" s="2" t="s">
        <v>190</v>
      </c>
      <c r="AB5" s="2" t="s">
        <v>191</v>
      </c>
      <c r="AC5" s="2" t="s">
        <v>192</v>
      </c>
      <c r="AD5" s="2" t="s">
        <v>193</v>
      </c>
      <c r="AE5" s="2" t="s">
        <v>194</v>
      </c>
      <c r="AF5" s="2" t="s">
        <v>195</v>
      </c>
      <c r="AG5" s="2" t="s">
        <v>196</v>
      </c>
      <c r="AH5" s="2" t="s">
        <v>197</v>
      </c>
      <c r="AI5" s="2" t="s">
        <v>198</v>
      </c>
      <c r="AJ5" s="2" t="s">
        <v>199</v>
      </c>
      <c r="AK5" s="8"/>
      <c r="AL5" s="2" t="s">
        <v>202</v>
      </c>
      <c r="AM5" s="2" t="s">
        <v>203</v>
      </c>
      <c r="AN5" s="2" t="s">
        <v>204</v>
      </c>
      <c r="AO5" s="2" t="s">
        <v>205</v>
      </c>
      <c r="AP5" s="8"/>
      <c r="AQ5" s="2" t="s">
        <v>210</v>
      </c>
      <c r="AR5" s="2" t="s">
        <v>211</v>
      </c>
      <c r="AS5" s="8"/>
    </row>
    <row r="6" spans="1:45" x14ac:dyDescent="0.2">
      <c r="A6" s="8" t="s">
        <v>552</v>
      </c>
      <c r="B6" s="2">
        <v>10</v>
      </c>
      <c r="C6" s="3">
        <v>3.3333333333333335</v>
      </c>
      <c r="D6" s="3">
        <v>3.3333333333333335</v>
      </c>
      <c r="E6" s="2">
        <v>10</v>
      </c>
      <c r="F6" s="3">
        <v>3.3333333333333335</v>
      </c>
      <c r="G6" s="3">
        <v>3.3333333333333335</v>
      </c>
      <c r="H6" s="2">
        <v>0</v>
      </c>
      <c r="I6" s="3">
        <v>6.666666666666667</v>
      </c>
      <c r="J6" s="3">
        <v>3.3333333333333335</v>
      </c>
      <c r="K6" s="2">
        <v>0</v>
      </c>
      <c r="L6" s="2">
        <v>0</v>
      </c>
      <c r="M6" s="3">
        <v>6.666666666666667</v>
      </c>
      <c r="N6" s="2">
        <v>10</v>
      </c>
      <c r="O6" s="2">
        <v>0</v>
      </c>
      <c r="P6" s="2">
        <v>0</v>
      </c>
      <c r="Q6" s="3">
        <v>6.666666666666667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3">
        <v>6.666666666666667</v>
      </c>
      <c r="X6" s="2">
        <v>10</v>
      </c>
      <c r="Y6" s="2">
        <v>10</v>
      </c>
      <c r="Z6" s="2">
        <v>0</v>
      </c>
      <c r="AA6" s="2">
        <v>0</v>
      </c>
      <c r="AB6" s="3">
        <v>6.666666666666667</v>
      </c>
      <c r="AC6" s="3">
        <v>13.333333333333334</v>
      </c>
      <c r="AD6" s="2">
        <v>0</v>
      </c>
      <c r="AE6" s="2">
        <v>0</v>
      </c>
      <c r="AF6" s="2">
        <v>0</v>
      </c>
      <c r="AG6" s="3">
        <v>3.225806451612903</v>
      </c>
      <c r="AH6" s="3">
        <v>3.3333333333333335</v>
      </c>
      <c r="AI6" s="3">
        <v>6.666666666666667</v>
      </c>
      <c r="AJ6" s="2">
        <v>0</v>
      </c>
      <c r="AK6" s="8"/>
      <c r="AL6" s="3">
        <v>0.81967213114754101</v>
      </c>
      <c r="AM6" s="3">
        <v>5.938242280285035</v>
      </c>
      <c r="AN6" s="3">
        <v>3.867403314917127</v>
      </c>
      <c r="AO6" s="3">
        <v>1.8604651162790697</v>
      </c>
      <c r="AP6" s="9"/>
      <c r="AQ6" s="3">
        <v>3.3530571992110452</v>
      </c>
      <c r="AR6" s="3">
        <v>3.790613718411552</v>
      </c>
      <c r="AS6" s="9"/>
    </row>
    <row r="7" spans="1:45" x14ac:dyDescent="0.2">
      <c r="A7" s="2" t="s">
        <v>635</v>
      </c>
      <c r="B7" s="2" t="s">
        <v>165</v>
      </c>
      <c r="C7" s="2" t="s">
        <v>166</v>
      </c>
      <c r="D7" s="2" t="s">
        <v>167</v>
      </c>
      <c r="E7" s="2" t="s">
        <v>168</v>
      </c>
      <c r="F7" s="2" t="s">
        <v>169</v>
      </c>
      <c r="G7" s="2" t="s">
        <v>170</v>
      </c>
      <c r="H7" s="2" t="s">
        <v>171</v>
      </c>
      <c r="I7" s="2" t="s">
        <v>172</v>
      </c>
      <c r="J7" s="2" t="s">
        <v>173</v>
      </c>
      <c r="K7" s="2" t="s">
        <v>174</v>
      </c>
      <c r="L7" s="2" t="s">
        <v>175</v>
      </c>
      <c r="M7" s="2" t="s">
        <v>176</v>
      </c>
      <c r="N7" s="2" t="s">
        <v>177</v>
      </c>
      <c r="O7" s="2" t="s">
        <v>178</v>
      </c>
      <c r="P7" s="2" t="s">
        <v>179</v>
      </c>
      <c r="Q7" s="2" t="s">
        <v>180</v>
      </c>
      <c r="R7" s="2" t="s">
        <v>181</v>
      </c>
      <c r="S7" s="2" t="s">
        <v>182</v>
      </c>
      <c r="T7" s="2" t="s">
        <v>183</v>
      </c>
      <c r="U7" s="2" t="s">
        <v>184</v>
      </c>
      <c r="V7" s="2" t="s">
        <v>185</v>
      </c>
      <c r="W7" s="2" t="s">
        <v>186</v>
      </c>
      <c r="X7" s="2" t="s">
        <v>187</v>
      </c>
      <c r="Y7" s="2" t="s">
        <v>188</v>
      </c>
      <c r="Z7" s="2" t="s">
        <v>189</v>
      </c>
      <c r="AA7" s="2" t="s">
        <v>190</v>
      </c>
      <c r="AB7" s="2" t="s">
        <v>191</v>
      </c>
      <c r="AC7" s="2" t="s">
        <v>192</v>
      </c>
      <c r="AD7" s="2" t="s">
        <v>193</v>
      </c>
      <c r="AE7" s="2" t="s">
        <v>194</v>
      </c>
      <c r="AF7" s="2" t="s">
        <v>195</v>
      </c>
      <c r="AG7" s="2" t="s">
        <v>196</v>
      </c>
      <c r="AH7" s="2" t="s">
        <v>197</v>
      </c>
      <c r="AI7" s="2" t="s">
        <v>198</v>
      </c>
      <c r="AJ7" s="2" t="s">
        <v>199</v>
      </c>
      <c r="AK7" s="8"/>
      <c r="AL7" s="2" t="s">
        <v>202</v>
      </c>
      <c r="AM7" s="2" t="s">
        <v>203</v>
      </c>
      <c r="AN7" s="2" t="s">
        <v>204</v>
      </c>
      <c r="AO7" s="2" t="s">
        <v>205</v>
      </c>
      <c r="AP7" s="8"/>
      <c r="AQ7" s="2" t="s">
        <v>210</v>
      </c>
      <c r="AR7" s="2" t="s">
        <v>211</v>
      </c>
      <c r="AS7" s="8"/>
    </row>
    <row r="8" spans="1:45" x14ac:dyDescent="0.2">
      <c r="A8" s="8" t="s">
        <v>553</v>
      </c>
      <c r="B8" s="3">
        <v>6.666666666666667</v>
      </c>
      <c r="C8" s="2">
        <v>10</v>
      </c>
      <c r="D8" s="2">
        <v>0</v>
      </c>
      <c r="E8" s="2">
        <v>0</v>
      </c>
      <c r="F8" s="3">
        <v>13.333333333333334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3">
        <v>3.3333333333333335</v>
      </c>
      <c r="U8" s="3">
        <v>3.225806451612903</v>
      </c>
      <c r="V8" s="2">
        <v>0</v>
      </c>
      <c r="W8" s="3">
        <v>3.3333333333333335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3">
        <v>9.67741935483871</v>
      </c>
      <c r="AF8" s="3">
        <v>9.67741935483871</v>
      </c>
      <c r="AG8" s="2">
        <v>0</v>
      </c>
      <c r="AH8" s="2">
        <v>0</v>
      </c>
      <c r="AI8" s="2">
        <v>0</v>
      </c>
      <c r="AJ8" s="2">
        <v>0</v>
      </c>
      <c r="AK8" s="8"/>
      <c r="AL8" s="3">
        <v>3.278688524590164</v>
      </c>
      <c r="AM8" s="3">
        <v>0.47505938242280288</v>
      </c>
      <c r="AN8" s="3">
        <v>1.1049723756906076</v>
      </c>
      <c r="AO8" s="3">
        <v>2.7906976744186047</v>
      </c>
      <c r="AP8" s="9"/>
      <c r="AQ8" s="3">
        <v>1.9723865877712032</v>
      </c>
      <c r="AR8" s="3">
        <v>1.4440433212996391</v>
      </c>
      <c r="AS8" s="9"/>
    </row>
    <row r="9" spans="1:45" x14ac:dyDescent="0.2">
      <c r="A9" s="2" t="s">
        <v>635</v>
      </c>
      <c r="B9" s="2" t="s">
        <v>165</v>
      </c>
      <c r="C9" s="2" t="s">
        <v>166</v>
      </c>
      <c r="D9" s="2" t="s">
        <v>167</v>
      </c>
      <c r="E9" s="2" t="s">
        <v>168</v>
      </c>
      <c r="F9" s="2" t="s">
        <v>169</v>
      </c>
      <c r="G9" s="2" t="s">
        <v>170</v>
      </c>
      <c r="H9" s="2" t="s">
        <v>171</v>
      </c>
      <c r="I9" s="2" t="s">
        <v>172</v>
      </c>
      <c r="J9" s="2" t="s">
        <v>173</v>
      </c>
      <c r="K9" s="2" t="s">
        <v>174</v>
      </c>
      <c r="L9" s="2" t="s">
        <v>175</v>
      </c>
      <c r="M9" s="2" t="s">
        <v>176</v>
      </c>
      <c r="N9" s="2" t="s">
        <v>177</v>
      </c>
      <c r="O9" s="2" t="s">
        <v>178</v>
      </c>
      <c r="P9" s="2" t="s">
        <v>179</v>
      </c>
      <c r="Q9" s="2" t="s">
        <v>180</v>
      </c>
      <c r="R9" s="2" t="s">
        <v>181</v>
      </c>
      <c r="S9" s="2" t="s">
        <v>182</v>
      </c>
      <c r="T9" s="2" t="s">
        <v>183</v>
      </c>
      <c r="U9" s="2" t="s">
        <v>184</v>
      </c>
      <c r="V9" s="2" t="s">
        <v>185</v>
      </c>
      <c r="W9" s="2" t="s">
        <v>186</v>
      </c>
      <c r="X9" s="2" t="s">
        <v>187</v>
      </c>
      <c r="Y9" s="2" t="s">
        <v>188</v>
      </c>
      <c r="Z9" s="2" t="s">
        <v>189</v>
      </c>
      <c r="AA9" s="2" t="s">
        <v>190</v>
      </c>
      <c r="AB9" s="2" t="s">
        <v>191</v>
      </c>
      <c r="AC9" s="2" t="s">
        <v>192</v>
      </c>
      <c r="AD9" s="2" t="s">
        <v>193</v>
      </c>
      <c r="AE9" s="2" t="s">
        <v>194</v>
      </c>
      <c r="AF9" s="2" t="s">
        <v>195</v>
      </c>
      <c r="AG9" s="2" t="s">
        <v>196</v>
      </c>
      <c r="AH9" s="2" t="s">
        <v>197</v>
      </c>
      <c r="AI9" s="2" t="s">
        <v>198</v>
      </c>
      <c r="AJ9" s="2" t="s">
        <v>199</v>
      </c>
      <c r="AK9" s="8"/>
      <c r="AL9" s="2" t="s">
        <v>202</v>
      </c>
      <c r="AM9" s="2" t="s">
        <v>203</v>
      </c>
      <c r="AN9" s="2" t="s">
        <v>204</v>
      </c>
      <c r="AO9" s="2" t="s">
        <v>205</v>
      </c>
      <c r="AP9" s="8"/>
      <c r="AQ9" s="2" t="s">
        <v>210</v>
      </c>
      <c r="AR9" s="2" t="s">
        <v>211</v>
      </c>
      <c r="AS9" s="8"/>
    </row>
    <row r="10" spans="1:45" x14ac:dyDescent="0.2">
      <c r="A10" s="8" t="s">
        <v>554</v>
      </c>
      <c r="B10" s="3">
        <v>16.666666666666664</v>
      </c>
      <c r="C10" s="3">
        <v>6.666666666666667</v>
      </c>
      <c r="D10" s="2">
        <v>10</v>
      </c>
      <c r="E10" s="3">
        <v>13.333333333333334</v>
      </c>
      <c r="F10" s="3">
        <v>16.666666666666664</v>
      </c>
      <c r="G10" s="3">
        <v>3.3333333333333335</v>
      </c>
      <c r="H10" s="3">
        <v>6.666666666666667</v>
      </c>
      <c r="I10" s="3">
        <v>6.666666666666667</v>
      </c>
      <c r="J10" s="3">
        <v>3.3333333333333335</v>
      </c>
      <c r="K10" s="2">
        <v>0</v>
      </c>
      <c r="L10" s="2">
        <v>0</v>
      </c>
      <c r="M10" s="3">
        <v>3.3333333333333335</v>
      </c>
      <c r="N10" s="3">
        <v>6.666666666666667</v>
      </c>
      <c r="O10" s="2">
        <v>0</v>
      </c>
      <c r="P10" s="2">
        <v>0</v>
      </c>
      <c r="Q10" s="2">
        <v>10</v>
      </c>
      <c r="R10" s="2">
        <v>0</v>
      </c>
      <c r="S10" s="2">
        <v>0</v>
      </c>
      <c r="T10" s="3">
        <v>3.3333333333333335</v>
      </c>
      <c r="U10" s="2">
        <v>0</v>
      </c>
      <c r="V10" s="3">
        <v>6.666666666666667</v>
      </c>
      <c r="W10" s="3">
        <v>3.3333333333333335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3">
        <v>6.666666666666667</v>
      </c>
      <c r="AD10" s="3">
        <v>6.666666666666667</v>
      </c>
      <c r="AE10" s="2">
        <v>0</v>
      </c>
      <c r="AF10" s="2">
        <v>0</v>
      </c>
      <c r="AG10" s="2">
        <v>0</v>
      </c>
      <c r="AH10" s="3">
        <v>6.666666666666667</v>
      </c>
      <c r="AI10" s="3">
        <v>3.3333333333333335</v>
      </c>
      <c r="AJ10" s="3">
        <v>6.666666666666667</v>
      </c>
      <c r="AK10" s="9"/>
      <c r="AL10" s="3">
        <v>3.278688524590164</v>
      </c>
      <c r="AM10" s="3">
        <v>6.6508313539192399</v>
      </c>
      <c r="AN10" s="3">
        <v>3.3149171270718232</v>
      </c>
      <c r="AO10" s="3">
        <v>0.93023255813953487</v>
      </c>
      <c r="AP10" s="9"/>
      <c r="AQ10" s="3">
        <v>5.1282051282051277</v>
      </c>
      <c r="AR10" s="3">
        <v>3.2490974729241873</v>
      </c>
      <c r="AS10" s="9"/>
    </row>
    <row r="11" spans="1:45" x14ac:dyDescent="0.2">
      <c r="A11" s="2" t="s">
        <v>635</v>
      </c>
      <c r="B11" s="2" t="s">
        <v>165</v>
      </c>
      <c r="C11" s="2" t="s">
        <v>166</v>
      </c>
      <c r="D11" s="2" t="s">
        <v>167</v>
      </c>
      <c r="E11" s="2" t="s">
        <v>168</v>
      </c>
      <c r="F11" s="2" t="s">
        <v>169</v>
      </c>
      <c r="G11" s="2" t="s">
        <v>170</v>
      </c>
      <c r="H11" s="2" t="s">
        <v>171</v>
      </c>
      <c r="I11" s="2" t="s">
        <v>172</v>
      </c>
      <c r="J11" s="2" t="s">
        <v>173</v>
      </c>
      <c r="K11" s="2" t="s">
        <v>174</v>
      </c>
      <c r="L11" s="2" t="s">
        <v>175</v>
      </c>
      <c r="M11" s="2" t="s">
        <v>176</v>
      </c>
      <c r="N11" s="2" t="s">
        <v>177</v>
      </c>
      <c r="O11" s="2" t="s">
        <v>178</v>
      </c>
      <c r="P11" s="2" t="s">
        <v>179</v>
      </c>
      <c r="Q11" s="2" t="s">
        <v>180</v>
      </c>
      <c r="R11" s="2" t="s">
        <v>181</v>
      </c>
      <c r="S11" s="2" t="s">
        <v>182</v>
      </c>
      <c r="T11" s="2" t="s">
        <v>183</v>
      </c>
      <c r="U11" s="2" t="s">
        <v>184</v>
      </c>
      <c r="V11" s="2" t="s">
        <v>185</v>
      </c>
      <c r="W11" s="2" t="s">
        <v>186</v>
      </c>
      <c r="X11" s="2" t="s">
        <v>187</v>
      </c>
      <c r="Y11" s="2" t="s">
        <v>188</v>
      </c>
      <c r="Z11" s="2" t="s">
        <v>189</v>
      </c>
      <c r="AA11" s="2" t="s">
        <v>190</v>
      </c>
      <c r="AB11" s="2" t="s">
        <v>191</v>
      </c>
      <c r="AC11" s="2" t="s">
        <v>192</v>
      </c>
      <c r="AD11" s="2" t="s">
        <v>193</v>
      </c>
      <c r="AE11" s="2" t="s">
        <v>194</v>
      </c>
      <c r="AF11" s="2" t="s">
        <v>195</v>
      </c>
      <c r="AG11" s="2" t="s">
        <v>196</v>
      </c>
      <c r="AH11" s="2" t="s">
        <v>197</v>
      </c>
      <c r="AI11" s="2" t="s">
        <v>198</v>
      </c>
      <c r="AJ11" s="2" t="s">
        <v>199</v>
      </c>
      <c r="AK11" s="8"/>
      <c r="AL11" s="2" t="s">
        <v>202</v>
      </c>
      <c r="AM11" s="2" t="s">
        <v>203</v>
      </c>
      <c r="AN11" s="2" t="s">
        <v>204</v>
      </c>
      <c r="AO11" s="2" t="s">
        <v>205</v>
      </c>
      <c r="AP11" s="8"/>
      <c r="AQ11" s="2" t="s">
        <v>210</v>
      </c>
      <c r="AR11" s="2" t="s">
        <v>211</v>
      </c>
      <c r="AS11" s="8"/>
    </row>
    <row r="12" spans="1:45" x14ac:dyDescent="0.2">
      <c r="A12" s="8" t="s">
        <v>628</v>
      </c>
      <c r="B12" s="3">
        <v>26.666666666666668</v>
      </c>
      <c r="C12" s="3">
        <v>66.666666666666657</v>
      </c>
      <c r="D12" s="3">
        <v>83.333333333333343</v>
      </c>
      <c r="E12" s="2">
        <v>60</v>
      </c>
      <c r="F12" s="3">
        <v>36.666666666666664</v>
      </c>
      <c r="G12" s="2">
        <v>90</v>
      </c>
      <c r="H12" s="3">
        <v>53.333333333333336</v>
      </c>
      <c r="I12" s="3">
        <v>53.333333333333336</v>
      </c>
      <c r="J12" s="3">
        <v>73.333333333333329</v>
      </c>
      <c r="K12" s="3">
        <v>53.333333333333336</v>
      </c>
      <c r="L12" s="3">
        <v>3.225806451612903</v>
      </c>
      <c r="M12" s="3">
        <v>53.333333333333336</v>
      </c>
      <c r="N12" s="3">
        <v>43.333333333333336</v>
      </c>
      <c r="O12" s="3">
        <v>38.70967741935484</v>
      </c>
      <c r="P12" s="3">
        <v>41.935483870967744</v>
      </c>
      <c r="Q12" s="3">
        <v>53.333333333333336</v>
      </c>
      <c r="R12" s="3">
        <v>12.903225806451612</v>
      </c>
      <c r="S12" s="3">
        <v>38.70967741935484</v>
      </c>
      <c r="T12" s="3">
        <v>36.666666666666664</v>
      </c>
      <c r="U12" s="3">
        <v>51.612903225806448</v>
      </c>
      <c r="V12" s="2">
        <v>80</v>
      </c>
      <c r="W12" s="2">
        <v>70</v>
      </c>
      <c r="X12" s="2">
        <v>90</v>
      </c>
      <c r="Y12" s="3">
        <v>96.666666666666671</v>
      </c>
      <c r="Z12" s="3">
        <v>90.322580645161281</v>
      </c>
      <c r="AA12" s="2">
        <v>0</v>
      </c>
      <c r="AB12" s="3">
        <v>86.666666666666671</v>
      </c>
      <c r="AC12" s="3">
        <v>83.333333333333343</v>
      </c>
      <c r="AD12" s="2">
        <v>80</v>
      </c>
      <c r="AE12" s="3">
        <v>29.032258064516132</v>
      </c>
      <c r="AF12" s="3">
        <v>12.903225806451612</v>
      </c>
      <c r="AG12" s="3">
        <v>87.096774193548384</v>
      </c>
      <c r="AH12" s="3">
        <v>76.666666666666671</v>
      </c>
      <c r="AI12" s="3">
        <v>53.333333333333336</v>
      </c>
      <c r="AJ12" s="2">
        <v>70</v>
      </c>
      <c r="AK12" s="8"/>
      <c r="AL12" s="3">
        <v>36.065573770491802</v>
      </c>
      <c r="AM12" s="3">
        <v>62.945368171021379</v>
      </c>
      <c r="AN12" s="3">
        <v>67.95580110497238</v>
      </c>
      <c r="AO12" s="3">
        <v>56.279069767441861</v>
      </c>
      <c r="AP12" s="9"/>
      <c r="AQ12" s="3">
        <v>55.818540433925044</v>
      </c>
      <c r="AR12" s="3">
        <v>56.678700361010826</v>
      </c>
      <c r="AS12" s="9"/>
    </row>
    <row r="13" spans="1:45" x14ac:dyDescent="0.2">
      <c r="A13" s="2" t="s">
        <v>635</v>
      </c>
      <c r="B13" s="2" t="s">
        <v>165</v>
      </c>
      <c r="C13" s="2" t="s">
        <v>166</v>
      </c>
      <c r="D13" s="2" t="s">
        <v>167</v>
      </c>
      <c r="E13" s="2" t="s">
        <v>168</v>
      </c>
      <c r="F13" s="2" t="s">
        <v>169</v>
      </c>
      <c r="G13" s="2" t="s">
        <v>170</v>
      </c>
      <c r="H13" s="2" t="s">
        <v>171</v>
      </c>
      <c r="I13" s="2" t="s">
        <v>172</v>
      </c>
      <c r="J13" s="2" t="s">
        <v>173</v>
      </c>
      <c r="K13" s="2" t="s">
        <v>174</v>
      </c>
      <c r="L13" s="2" t="s">
        <v>175</v>
      </c>
      <c r="M13" s="2" t="s">
        <v>176</v>
      </c>
      <c r="N13" s="2" t="s">
        <v>177</v>
      </c>
      <c r="O13" s="2" t="s">
        <v>178</v>
      </c>
      <c r="P13" s="2" t="s">
        <v>179</v>
      </c>
      <c r="Q13" s="2" t="s">
        <v>180</v>
      </c>
      <c r="R13" s="2" t="s">
        <v>181</v>
      </c>
      <c r="S13" s="2" t="s">
        <v>182</v>
      </c>
      <c r="T13" s="2" t="s">
        <v>183</v>
      </c>
      <c r="U13" s="2" t="s">
        <v>184</v>
      </c>
      <c r="V13" s="2" t="s">
        <v>185</v>
      </c>
      <c r="W13" s="2" t="s">
        <v>186</v>
      </c>
      <c r="X13" s="2" t="s">
        <v>187</v>
      </c>
      <c r="Y13" s="2" t="s">
        <v>188</v>
      </c>
      <c r="Z13" s="2" t="s">
        <v>189</v>
      </c>
      <c r="AA13" s="2" t="s">
        <v>190</v>
      </c>
      <c r="AB13" s="2" t="s">
        <v>191</v>
      </c>
      <c r="AC13" s="2" t="s">
        <v>192</v>
      </c>
      <c r="AD13" s="2" t="s">
        <v>193</v>
      </c>
      <c r="AE13" s="2" t="s">
        <v>194</v>
      </c>
      <c r="AF13" s="2" t="s">
        <v>195</v>
      </c>
      <c r="AG13" s="2" t="s">
        <v>196</v>
      </c>
      <c r="AH13" s="2" t="s">
        <v>197</v>
      </c>
      <c r="AI13" s="2" t="s">
        <v>198</v>
      </c>
      <c r="AJ13" s="2" t="s">
        <v>199</v>
      </c>
      <c r="AK13" s="8"/>
      <c r="AL13" s="2" t="s">
        <v>202</v>
      </c>
      <c r="AM13" s="2" t="s">
        <v>203</v>
      </c>
      <c r="AN13" s="2" t="s">
        <v>204</v>
      </c>
      <c r="AO13" s="2" t="s">
        <v>205</v>
      </c>
      <c r="AP13" s="8"/>
      <c r="AQ13" s="2" t="s">
        <v>210</v>
      </c>
      <c r="AR13" s="2" t="s">
        <v>211</v>
      </c>
      <c r="AS13" s="8"/>
    </row>
    <row r="14" spans="1:45" x14ac:dyDescent="0.2">
      <c r="A14" s="8" t="s">
        <v>629</v>
      </c>
      <c r="B14" s="3">
        <v>53.333333333333336</v>
      </c>
      <c r="C14" s="2">
        <v>70</v>
      </c>
      <c r="D14" s="2">
        <v>90</v>
      </c>
      <c r="E14" s="2">
        <v>90</v>
      </c>
      <c r="F14" s="2">
        <v>60</v>
      </c>
      <c r="G14" s="2">
        <v>90</v>
      </c>
      <c r="H14" s="3">
        <v>56.666666666666664</v>
      </c>
      <c r="I14" s="3">
        <v>73.333333333333329</v>
      </c>
      <c r="J14" s="3">
        <v>76.666666666666671</v>
      </c>
      <c r="K14" s="3">
        <v>66.666666666666657</v>
      </c>
      <c r="L14" s="3">
        <v>25.806451612903224</v>
      </c>
      <c r="M14" s="3">
        <v>76.666666666666671</v>
      </c>
      <c r="N14" s="2">
        <v>70</v>
      </c>
      <c r="O14" s="3">
        <v>48.387096774193552</v>
      </c>
      <c r="P14" s="3">
        <v>38.70967741935484</v>
      </c>
      <c r="Q14" s="3">
        <v>53.333333333333336</v>
      </c>
      <c r="R14" s="3">
        <v>29.032258064516132</v>
      </c>
      <c r="S14" s="3">
        <v>64.516129032258064</v>
      </c>
      <c r="T14" s="3">
        <v>66.666666666666657</v>
      </c>
      <c r="U14" s="3">
        <v>64.516129032258064</v>
      </c>
      <c r="V14" s="3">
        <v>83.333333333333343</v>
      </c>
      <c r="W14" s="3">
        <v>96.666666666666671</v>
      </c>
      <c r="X14" s="3">
        <v>93.333333333333329</v>
      </c>
      <c r="Y14" s="3">
        <v>96.666666666666671</v>
      </c>
      <c r="Z14" s="3">
        <v>96.774193548387103</v>
      </c>
      <c r="AA14" s="3">
        <v>6.4516129032258061</v>
      </c>
      <c r="AB14" s="3">
        <v>83.333333333333343</v>
      </c>
      <c r="AC14" s="3">
        <v>96.666666666666671</v>
      </c>
      <c r="AD14" s="3">
        <v>53.333333333333336</v>
      </c>
      <c r="AE14" s="3">
        <v>67.741935483870961</v>
      </c>
      <c r="AF14" s="3">
        <v>19.35483870967742</v>
      </c>
      <c r="AG14" s="3">
        <v>93.548387096774192</v>
      </c>
      <c r="AH14" s="2">
        <v>50</v>
      </c>
      <c r="AI14" s="3">
        <v>46.666666666666664</v>
      </c>
      <c r="AJ14" s="3">
        <v>86.666666666666671</v>
      </c>
      <c r="AK14" s="9"/>
      <c r="AL14" s="3">
        <v>50.409836065573764</v>
      </c>
      <c r="AM14" s="3">
        <v>74.109263657957243</v>
      </c>
      <c r="AN14" s="3">
        <v>71.270718232044189</v>
      </c>
      <c r="AO14" s="3">
        <v>66.04651162790698</v>
      </c>
      <c r="AP14" s="9"/>
      <c r="AQ14" s="3">
        <v>66.074950690335314</v>
      </c>
      <c r="AR14" s="3">
        <v>66.967509025270758</v>
      </c>
      <c r="AS14" s="9"/>
    </row>
    <row r="15" spans="1:45" x14ac:dyDescent="0.2">
      <c r="A15" s="2" t="s">
        <v>635</v>
      </c>
      <c r="B15" s="2" t="s">
        <v>165</v>
      </c>
      <c r="C15" s="2" t="s">
        <v>166</v>
      </c>
      <c r="D15" s="2" t="s">
        <v>167</v>
      </c>
      <c r="E15" s="2" t="s">
        <v>168</v>
      </c>
      <c r="F15" s="2" t="s">
        <v>169</v>
      </c>
      <c r="G15" s="2" t="s">
        <v>170</v>
      </c>
      <c r="H15" s="2" t="s">
        <v>171</v>
      </c>
      <c r="I15" s="2" t="s">
        <v>172</v>
      </c>
      <c r="J15" s="2" t="s">
        <v>173</v>
      </c>
      <c r="K15" s="2" t="s">
        <v>174</v>
      </c>
      <c r="L15" s="2" t="s">
        <v>175</v>
      </c>
      <c r="M15" s="2" t="s">
        <v>176</v>
      </c>
      <c r="N15" s="2" t="s">
        <v>177</v>
      </c>
      <c r="O15" s="2" t="s">
        <v>178</v>
      </c>
      <c r="P15" s="2" t="s">
        <v>179</v>
      </c>
      <c r="Q15" s="2" t="s">
        <v>180</v>
      </c>
      <c r="R15" s="2" t="s">
        <v>181</v>
      </c>
      <c r="S15" s="2" t="s">
        <v>182</v>
      </c>
      <c r="T15" s="2" t="s">
        <v>183</v>
      </c>
      <c r="U15" s="2" t="s">
        <v>184</v>
      </c>
      <c r="V15" s="2" t="s">
        <v>185</v>
      </c>
      <c r="W15" s="2" t="s">
        <v>186</v>
      </c>
      <c r="X15" s="2" t="s">
        <v>187</v>
      </c>
      <c r="Y15" s="2" t="s">
        <v>188</v>
      </c>
      <c r="Z15" s="2" t="s">
        <v>189</v>
      </c>
      <c r="AA15" s="2" t="s">
        <v>190</v>
      </c>
      <c r="AB15" s="2" t="s">
        <v>191</v>
      </c>
      <c r="AC15" s="2" t="s">
        <v>192</v>
      </c>
      <c r="AD15" s="2" t="s">
        <v>193</v>
      </c>
      <c r="AE15" s="2" t="s">
        <v>194</v>
      </c>
      <c r="AF15" s="2" t="s">
        <v>195</v>
      </c>
      <c r="AG15" s="2" t="s">
        <v>196</v>
      </c>
      <c r="AH15" s="2" t="s">
        <v>197</v>
      </c>
      <c r="AI15" s="2" t="s">
        <v>198</v>
      </c>
      <c r="AJ15" s="2" t="s">
        <v>199</v>
      </c>
      <c r="AK15" s="8"/>
      <c r="AL15" s="2" t="s">
        <v>202</v>
      </c>
      <c r="AM15" s="2" t="s">
        <v>203</v>
      </c>
      <c r="AN15" s="2" t="s">
        <v>204</v>
      </c>
      <c r="AO15" s="2" t="s">
        <v>205</v>
      </c>
      <c r="AP15" s="8"/>
      <c r="AQ15" s="2" t="s">
        <v>210</v>
      </c>
      <c r="AR15" s="2" t="s">
        <v>211</v>
      </c>
      <c r="AS15" s="8"/>
    </row>
    <row r="16" spans="1:45" x14ac:dyDescent="0.2">
      <c r="A16" s="8" t="s">
        <v>630</v>
      </c>
      <c r="B16" s="3">
        <v>66.666666666666657</v>
      </c>
      <c r="C16" s="2">
        <v>90</v>
      </c>
      <c r="D16" s="2">
        <v>70</v>
      </c>
      <c r="E16" s="3">
        <v>73.333333333333329</v>
      </c>
      <c r="F16" s="3">
        <v>63.333333333333329</v>
      </c>
      <c r="G16" s="3">
        <v>83.333333333333343</v>
      </c>
      <c r="H16" s="2">
        <v>70</v>
      </c>
      <c r="I16" s="3">
        <v>73.333333333333329</v>
      </c>
      <c r="J16" s="3">
        <v>66.666666666666657</v>
      </c>
      <c r="K16" s="2">
        <v>90</v>
      </c>
      <c r="L16" s="3">
        <v>93.548387096774192</v>
      </c>
      <c r="M16" s="3">
        <v>36.666666666666664</v>
      </c>
      <c r="N16" s="3">
        <v>26.666666666666668</v>
      </c>
      <c r="O16" s="3">
        <v>90.322580645161281</v>
      </c>
      <c r="P16" s="3">
        <v>96.774193548387103</v>
      </c>
      <c r="Q16" s="2">
        <v>30</v>
      </c>
      <c r="R16" s="3">
        <v>96.774193548387103</v>
      </c>
      <c r="S16" s="3">
        <v>93.548387096774192</v>
      </c>
      <c r="T16" s="3">
        <v>76.666666666666671</v>
      </c>
      <c r="U16" s="3">
        <v>67.741935483870961</v>
      </c>
      <c r="V16" s="3">
        <v>73.333333333333329</v>
      </c>
      <c r="W16" s="3">
        <v>96.666666666666671</v>
      </c>
      <c r="X16" s="2">
        <v>100</v>
      </c>
      <c r="Y16" s="3">
        <v>96.666666666666671</v>
      </c>
      <c r="Z16" s="3">
        <v>96.774193548387103</v>
      </c>
      <c r="AA16" s="2">
        <v>100</v>
      </c>
      <c r="AB16" s="3">
        <v>86.666666666666671</v>
      </c>
      <c r="AC16" s="3">
        <v>83.333333333333343</v>
      </c>
      <c r="AD16" s="2">
        <v>60</v>
      </c>
      <c r="AE16" s="3">
        <v>93.548387096774192</v>
      </c>
      <c r="AF16" s="3">
        <v>77.41935483870968</v>
      </c>
      <c r="AG16" s="3">
        <v>90.322580645161281</v>
      </c>
      <c r="AH16" s="3">
        <v>73.333333333333329</v>
      </c>
      <c r="AI16" s="3">
        <v>56.666666666666664</v>
      </c>
      <c r="AJ16" s="3">
        <v>63.333333333333329</v>
      </c>
      <c r="AK16" s="9"/>
      <c r="AL16" s="3">
        <v>87.295081967213122</v>
      </c>
      <c r="AM16" s="3">
        <v>66.745843230403807</v>
      </c>
      <c r="AN16" s="3">
        <v>74.033149171270722</v>
      </c>
      <c r="AO16" s="3">
        <v>89.767441860465112</v>
      </c>
      <c r="AP16" s="9"/>
      <c r="AQ16" s="3">
        <v>78.500986193293883</v>
      </c>
      <c r="AR16" s="3">
        <v>76.353790613718402</v>
      </c>
      <c r="AS16" s="9"/>
    </row>
    <row r="17" spans="1:45" x14ac:dyDescent="0.2">
      <c r="A17" s="2" t="s">
        <v>635</v>
      </c>
      <c r="B17" s="2" t="s">
        <v>165</v>
      </c>
      <c r="C17" s="2" t="s">
        <v>166</v>
      </c>
      <c r="D17" s="2" t="s">
        <v>167</v>
      </c>
      <c r="E17" s="2" t="s">
        <v>168</v>
      </c>
      <c r="F17" s="2" t="s">
        <v>169</v>
      </c>
      <c r="G17" s="2" t="s">
        <v>170</v>
      </c>
      <c r="H17" s="2" t="s">
        <v>171</v>
      </c>
      <c r="I17" s="2" t="s">
        <v>172</v>
      </c>
      <c r="J17" s="2" t="s">
        <v>173</v>
      </c>
      <c r="K17" s="2" t="s">
        <v>174</v>
      </c>
      <c r="L17" s="2" t="s">
        <v>175</v>
      </c>
      <c r="M17" s="2" t="s">
        <v>176</v>
      </c>
      <c r="N17" s="2" t="s">
        <v>177</v>
      </c>
      <c r="O17" s="2" t="s">
        <v>178</v>
      </c>
      <c r="P17" s="2" t="s">
        <v>179</v>
      </c>
      <c r="Q17" s="2" t="s">
        <v>180</v>
      </c>
      <c r="R17" s="2" t="s">
        <v>181</v>
      </c>
      <c r="S17" s="2" t="s">
        <v>182</v>
      </c>
      <c r="T17" s="2" t="s">
        <v>183</v>
      </c>
      <c r="U17" s="2" t="s">
        <v>184</v>
      </c>
      <c r="V17" s="2" t="s">
        <v>185</v>
      </c>
      <c r="W17" s="2" t="s">
        <v>186</v>
      </c>
      <c r="X17" s="2" t="s">
        <v>187</v>
      </c>
      <c r="Y17" s="2" t="s">
        <v>188</v>
      </c>
      <c r="Z17" s="2" t="s">
        <v>189</v>
      </c>
      <c r="AA17" s="2" t="s">
        <v>190</v>
      </c>
      <c r="AB17" s="2" t="s">
        <v>191</v>
      </c>
      <c r="AC17" s="2" t="s">
        <v>192</v>
      </c>
      <c r="AD17" s="2" t="s">
        <v>193</v>
      </c>
      <c r="AE17" s="2" t="s">
        <v>194</v>
      </c>
      <c r="AF17" s="2" t="s">
        <v>195</v>
      </c>
      <c r="AG17" s="2" t="s">
        <v>196</v>
      </c>
      <c r="AH17" s="2" t="s">
        <v>197</v>
      </c>
      <c r="AI17" s="2" t="s">
        <v>198</v>
      </c>
      <c r="AJ17" s="2" t="s">
        <v>199</v>
      </c>
      <c r="AK17" s="8"/>
      <c r="AL17" s="2" t="s">
        <v>202</v>
      </c>
      <c r="AM17" s="2" t="s">
        <v>203</v>
      </c>
      <c r="AN17" s="2" t="s">
        <v>204</v>
      </c>
      <c r="AO17" s="2" t="s">
        <v>205</v>
      </c>
      <c r="AP17" s="8"/>
      <c r="AQ17" s="2" t="s">
        <v>210</v>
      </c>
      <c r="AR17" s="2" t="s">
        <v>211</v>
      </c>
      <c r="AS17" s="8"/>
    </row>
    <row r="18" spans="1:45" x14ac:dyDescent="0.2">
      <c r="A18" s="8" t="s">
        <v>631</v>
      </c>
      <c r="B18" s="2">
        <v>70</v>
      </c>
      <c r="C18" s="2">
        <v>100</v>
      </c>
      <c r="D18" s="3">
        <v>86.666666666666671</v>
      </c>
      <c r="E18" s="3">
        <v>76.666666666666671</v>
      </c>
      <c r="F18" s="2">
        <v>70</v>
      </c>
      <c r="G18" s="3">
        <v>93.333333333333329</v>
      </c>
      <c r="H18" s="3">
        <v>86.666666666666671</v>
      </c>
      <c r="I18" s="3">
        <v>66.666666666666657</v>
      </c>
      <c r="J18" s="3">
        <v>76.666666666666671</v>
      </c>
      <c r="K18" s="3">
        <v>96.666666666666671</v>
      </c>
      <c r="L18" s="3">
        <v>96.774193548387103</v>
      </c>
      <c r="M18" s="3">
        <v>66.666666666666657</v>
      </c>
      <c r="N18" s="2">
        <v>60</v>
      </c>
      <c r="O18" s="3">
        <v>93.548387096774192</v>
      </c>
      <c r="P18" s="3">
        <v>93.548387096774192</v>
      </c>
      <c r="Q18" s="2">
        <v>70</v>
      </c>
      <c r="R18" s="3">
        <v>93.548387096774192</v>
      </c>
      <c r="S18" s="3">
        <v>96.774193548387103</v>
      </c>
      <c r="T18" s="3">
        <v>96.666666666666671</v>
      </c>
      <c r="U18" s="3">
        <v>87.096774193548384</v>
      </c>
      <c r="V18" s="2">
        <v>80</v>
      </c>
      <c r="W18" s="2">
        <v>100</v>
      </c>
      <c r="X18" s="2">
        <v>100</v>
      </c>
      <c r="Y18" s="3">
        <v>96.666666666666671</v>
      </c>
      <c r="Z18" s="3">
        <v>93.548387096774192</v>
      </c>
      <c r="AA18" s="3">
        <v>96.774193548387103</v>
      </c>
      <c r="AB18" s="3">
        <v>93.333333333333329</v>
      </c>
      <c r="AC18" s="3">
        <v>93.333333333333329</v>
      </c>
      <c r="AD18" s="2">
        <v>70</v>
      </c>
      <c r="AE18" s="3">
        <v>87.096774193548384</v>
      </c>
      <c r="AF18" s="3">
        <v>87.096774193548384</v>
      </c>
      <c r="AG18" s="3">
        <v>96.774193548387103</v>
      </c>
      <c r="AH18" s="3">
        <v>73.333333333333329</v>
      </c>
      <c r="AI18" s="3">
        <v>56.666666666666664</v>
      </c>
      <c r="AJ18" s="2">
        <v>60</v>
      </c>
      <c r="AK18" s="8"/>
      <c r="AL18" s="3">
        <v>92.622950819672127</v>
      </c>
      <c r="AM18" s="3">
        <v>79.572446555819482</v>
      </c>
      <c r="AN18" s="3">
        <v>78.453038674033152</v>
      </c>
      <c r="AO18" s="3">
        <v>91.162790697674424</v>
      </c>
      <c r="AP18" s="9"/>
      <c r="AQ18" s="3">
        <v>83.234714003944774</v>
      </c>
      <c r="AR18" s="3">
        <v>86.101083032490976</v>
      </c>
      <c r="AS18" s="9"/>
    </row>
    <row r="19" spans="1:45" x14ac:dyDescent="0.2">
      <c r="A19" s="2" t="s">
        <v>635</v>
      </c>
      <c r="B19" s="2" t="s">
        <v>165</v>
      </c>
      <c r="C19" s="2" t="s">
        <v>166</v>
      </c>
      <c r="D19" s="2" t="s">
        <v>167</v>
      </c>
      <c r="E19" s="2" t="s">
        <v>168</v>
      </c>
      <c r="F19" s="2" t="s">
        <v>169</v>
      </c>
      <c r="G19" s="2" t="s">
        <v>170</v>
      </c>
      <c r="H19" s="2" t="s">
        <v>171</v>
      </c>
      <c r="I19" s="2" t="s">
        <v>172</v>
      </c>
      <c r="J19" s="2" t="s">
        <v>173</v>
      </c>
      <c r="K19" s="2" t="s">
        <v>174</v>
      </c>
      <c r="L19" s="2" t="s">
        <v>175</v>
      </c>
      <c r="M19" s="2" t="s">
        <v>176</v>
      </c>
      <c r="N19" s="2" t="s">
        <v>177</v>
      </c>
      <c r="O19" s="2" t="s">
        <v>178</v>
      </c>
      <c r="P19" s="2" t="s">
        <v>179</v>
      </c>
      <c r="Q19" s="2" t="s">
        <v>180</v>
      </c>
      <c r="R19" s="2" t="s">
        <v>181</v>
      </c>
      <c r="S19" s="2" t="s">
        <v>182</v>
      </c>
      <c r="T19" s="2" t="s">
        <v>183</v>
      </c>
      <c r="U19" s="2" t="s">
        <v>184</v>
      </c>
      <c r="V19" s="2" t="s">
        <v>185</v>
      </c>
      <c r="W19" s="2" t="s">
        <v>186</v>
      </c>
      <c r="X19" s="2" t="s">
        <v>187</v>
      </c>
      <c r="Y19" s="2" t="s">
        <v>188</v>
      </c>
      <c r="Z19" s="2" t="s">
        <v>189</v>
      </c>
      <c r="AA19" s="2" t="s">
        <v>190</v>
      </c>
      <c r="AB19" s="2" t="s">
        <v>191</v>
      </c>
      <c r="AC19" s="2" t="s">
        <v>192</v>
      </c>
      <c r="AD19" s="2" t="s">
        <v>193</v>
      </c>
      <c r="AE19" s="2" t="s">
        <v>194</v>
      </c>
      <c r="AF19" s="2" t="s">
        <v>195</v>
      </c>
      <c r="AG19" s="2" t="s">
        <v>196</v>
      </c>
      <c r="AH19" s="2" t="s">
        <v>197</v>
      </c>
      <c r="AI19" s="2" t="s">
        <v>198</v>
      </c>
      <c r="AJ19" s="2" t="s">
        <v>199</v>
      </c>
      <c r="AK19" s="8"/>
      <c r="AL19" s="2" t="s">
        <v>202</v>
      </c>
      <c r="AM19" s="2" t="s">
        <v>203</v>
      </c>
      <c r="AN19" s="2" t="s">
        <v>204</v>
      </c>
      <c r="AO19" s="2" t="s">
        <v>205</v>
      </c>
      <c r="AP19" s="8"/>
      <c r="AQ19" s="2" t="s">
        <v>210</v>
      </c>
      <c r="AR19" s="2" t="s">
        <v>211</v>
      </c>
      <c r="AS19" s="8"/>
    </row>
    <row r="20" spans="1:45" x14ac:dyDescent="0.2">
      <c r="A20" s="8" t="s">
        <v>632</v>
      </c>
      <c r="B20" s="2">
        <v>60</v>
      </c>
      <c r="C20" s="2">
        <v>30</v>
      </c>
      <c r="D20" s="3">
        <v>76.666666666666671</v>
      </c>
      <c r="E20" s="3">
        <v>73.333333333333329</v>
      </c>
      <c r="F20" s="3">
        <v>53.333333333333336</v>
      </c>
      <c r="G20" s="3">
        <v>56.666666666666664</v>
      </c>
      <c r="H20" s="3">
        <v>13.333333333333334</v>
      </c>
      <c r="I20" s="2">
        <v>60</v>
      </c>
      <c r="J20" s="2">
        <v>70</v>
      </c>
      <c r="K20" s="2">
        <v>80</v>
      </c>
      <c r="L20" s="2">
        <v>0</v>
      </c>
      <c r="M20" s="3">
        <v>56.666666666666664</v>
      </c>
      <c r="N20" s="3">
        <v>76.666666666666671</v>
      </c>
      <c r="O20" s="3">
        <v>51.612903225806448</v>
      </c>
      <c r="P20" s="3">
        <v>41.935483870967744</v>
      </c>
      <c r="Q20" s="3">
        <v>53.333333333333336</v>
      </c>
      <c r="R20" s="3">
        <v>9.67741935483871</v>
      </c>
      <c r="S20" s="3">
        <v>41.935483870967744</v>
      </c>
      <c r="T20" s="2">
        <v>70</v>
      </c>
      <c r="U20" s="3">
        <v>41.935483870967744</v>
      </c>
      <c r="V20" s="3">
        <v>83.333333333333343</v>
      </c>
      <c r="W20" s="3">
        <v>56.666666666666664</v>
      </c>
      <c r="X20" s="3">
        <v>13.333333333333334</v>
      </c>
      <c r="Y20" s="3">
        <v>13.333333333333334</v>
      </c>
      <c r="Z20" s="3">
        <v>93.548387096774192</v>
      </c>
      <c r="AA20" s="2">
        <v>0</v>
      </c>
      <c r="AB20" s="3">
        <v>56.666666666666664</v>
      </c>
      <c r="AC20" s="3">
        <v>46.666666666666664</v>
      </c>
      <c r="AD20" s="2">
        <v>60</v>
      </c>
      <c r="AE20" s="3">
        <v>48.387096774193552</v>
      </c>
      <c r="AF20" s="3">
        <v>9.67741935483871</v>
      </c>
      <c r="AG20" s="2">
        <v>100</v>
      </c>
      <c r="AH20" s="3">
        <v>56.666666666666664</v>
      </c>
      <c r="AI20" s="2">
        <v>50</v>
      </c>
      <c r="AJ20" s="2">
        <v>70</v>
      </c>
      <c r="AK20" s="8"/>
      <c r="AL20" s="3">
        <v>41.803278688524593</v>
      </c>
      <c r="AM20" s="3">
        <v>54.156769596199524</v>
      </c>
      <c r="AN20" s="3">
        <v>55.248618784530393</v>
      </c>
      <c r="AO20" s="3">
        <v>49.767441860465119</v>
      </c>
      <c r="AP20" s="9"/>
      <c r="AQ20" s="3">
        <v>49.506903353057197</v>
      </c>
      <c r="AR20" s="3">
        <v>51.624548736462096</v>
      </c>
      <c r="AS20" s="9"/>
    </row>
    <row r="21" spans="1:45" x14ac:dyDescent="0.2">
      <c r="A21" s="2" t="s">
        <v>635</v>
      </c>
      <c r="B21" s="2" t="s">
        <v>165</v>
      </c>
      <c r="C21" s="2" t="s">
        <v>166</v>
      </c>
      <c r="D21" s="2" t="s">
        <v>167</v>
      </c>
      <c r="E21" s="2" t="s">
        <v>168</v>
      </c>
      <c r="F21" s="2" t="s">
        <v>169</v>
      </c>
      <c r="G21" s="2" t="s">
        <v>170</v>
      </c>
      <c r="H21" s="2" t="s">
        <v>171</v>
      </c>
      <c r="I21" s="2" t="s">
        <v>172</v>
      </c>
      <c r="J21" s="2" t="s">
        <v>173</v>
      </c>
      <c r="K21" s="2" t="s">
        <v>174</v>
      </c>
      <c r="L21" s="2" t="s">
        <v>175</v>
      </c>
      <c r="M21" s="2" t="s">
        <v>176</v>
      </c>
      <c r="N21" s="2" t="s">
        <v>177</v>
      </c>
      <c r="O21" s="2" t="s">
        <v>178</v>
      </c>
      <c r="P21" s="2" t="s">
        <v>179</v>
      </c>
      <c r="Q21" s="2" t="s">
        <v>180</v>
      </c>
      <c r="R21" s="2" t="s">
        <v>181</v>
      </c>
      <c r="S21" s="2" t="s">
        <v>182</v>
      </c>
      <c r="T21" s="2" t="s">
        <v>183</v>
      </c>
      <c r="U21" s="2" t="s">
        <v>184</v>
      </c>
      <c r="V21" s="2" t="s">
        <v>185</v>
      </c>
      <c r="W21" s="2" t="s">
        <v>186</v>
      </c>
      <c r="X21" s="2" t="s">
        <v>187</v>
      </c>
      <c r="Y21" s="2" t="s">
        <v>188</v>
      </c>
      <c r="Z21" s="2" t="s">
        <v>189</v>
      </c>
      <c r="AA21" s="2" t="s">
        <v>190</v>
      </c>
      <c r="AB21" s="2" t="s">
        <v>191</v>
      </c>
      <c r="AC21" s="2" t="s">
        <v>192</v>
      </c>
      <c r="AD21" s="2" t="s">
        <v>193</v>
      </c>
      <c r="AE21" s="2" t="s">
        <v>194</v>
      </c>
      <c r="AF21" s="2" t="s">
        <v>195</v>
      </c>
      <c r="AG21" s="2" t="s">
        <v>196</v>
      </c>
      <c r="AH21" s="2" t="s">
        <v>197</v>
      </c>
      <c r="AI21" s="2" t="s">
        <v>198</v>
      </c>
      <c r="AJ21" s="2" t="s">
        <v>199</v>
      </c>
      <c r="AK21" s="8"/>
      <c r="AL21" s="2" t="s">
        <v>202</v>
      </c>
      <c r="AM21" s="2" t="s">
        <v>203</v>
      </c>
      <c r="AN21" s="2" t="s">
        <v>204</v>
      </c>
      <c r="AO21" s="2" t="s">
        <v>205</v>
      </c>
      <c r="AP21" s="8"/>
      <c r="AQ21" s="2" t="s">
        <v>210</v>
      </c>
      <c r="AR21" s="2" t="s">
        <v>211</v>
      </c>
      <c r="AS21" s="8"/>
    </row>
    <row r="22" spans="1:45" x14ac:dyDescent="0.2">
      <c r="A22" s="8" t="s">
        <v>633</v>
      </c>
      <c r="B22" s="3">
        <v>73.333333333333329</v>
      </c>
      <c r="C22" s="2">
        <v>90</v>
      </c>
      <c r="D22" s="3">
        <v>76.666666666666671</v>
      </c>
      <c r="E22" s="3">
        <v>63.333333333333329</v>
      </c>
      <c r="F22" s="3">
        <v>63.333333333333329</v>
      </c>
      <c r="G22" s="3">
        <v>83.333333333333343</v>
      </c>
      <c r="H22" s="3">
        <v>96.666666666666671</v>
      </c>
      <c r="I22" s="2">
        <v>80</v>
      </c>
      <c r="J22" s="3">
        <v>66.666666666666657</v>
      </c>
      <c r="K22" s="2">
        <v>90</v>
      </c>
      <c r="L22" s="3">
        <v>80.645161290322577</v>
      </c>
      <c r="M22" s="2">
        <v>50</v>
      </c>
      <c r="N22" s="3">
        <v>53.333333333333336</v>
      </c>
      <c r="O22" s="2">
        <v>100</v>
      </c>
      <c r="P22" s="3">
        <v>93.548387096774192</v>
      </c>
      <c r="Q22" s="3">
        <v>43.333333333333336</v>
      </c>
      <c r="R22" s="3">
        <v>93.548387096774192</v>
      </c>
      <c r="S22" s="3">
        <v>90.322580645161281</v>
      </c>
      <c r="T22" s="2">
        <v>100</v>
      </c>
      <c r="U22" s="3">
        <v>80.645161290322577</v>
      </c>
      <c r="V22" s="3">
        <v>73.333333333333329</v>
      </c>
      <c r="W22" s="3">
        <v>96.666666666666671</v>
      </c>
      <c r="X22" s="3">
        <v>93.333333333333329</v>
      </c>
      <c r="Y22" s="3">
        <v>93.333333333333329</v>
      </c>
      <c r="Z22" s="3">
        <v>96.774193548387103</v>
      </c>
      <c r="AA22" s="3">
        <v>96.774193548387103</v>
      </c>
      <c r="AB22" s="3">
        <v>86.666666666666671</v>
      </c>
      <c r="AC22" s="3">
        <v>73.333333333333329</v>
      </c>
      <c r="AD22" s="2">
        <v>60</v>
      </c>
      <c r="AE22" s="3">
        <v>87.096774193548384</v>
      </c>
      <c r="AF22" s="3">
        <v>80.645161290322577</v>
      </c>
      <c r="AG22" s="2">
        <v>100</v>
      </c>
      <c r="AH22" s="2">
        <v>70</v>
      </c>
      <c r="AI22" s="3">
        <v>46.666666666666664</v>
      </c>
      <c r="AJ22" s="3">
        <v>53.333333333333336</v>
      </c>
      <c r="AK22" s="9"/>
      <c r="AL22" s="3">
        <v>88.934426229508205</v>
      </c>
      <c r="AM22" s="3">
        <v>71.733966745843219</v>
      </c>
      <c r="AN22" s="3">
        <v>72.375690607734811</v>
      </c>
      <c r="AO22" s="3">
        <v>89.767441860465112</v>
      </c>
      <c r="AP22" s="9"/>
      <c r="AQ22" s="3">
        <v>80.078895463510847</v>
      </c>
      <c r="AR22" s="3">
        <v>78.880866425992778</v>
      </c>
      <c r="AS22" s="9"/>
    </row>
    <row r="23" spans="1:45" x14ac:dyDescent="0.2">
      <c r="A23" s="2" t="s">
        <v>635</v>
      </c>
      <c r="B23" s="2" t="s">
        <v>165</v>
      </c>
      <c r="C23" s="2" t="s">
        <v>166</v>
      </c>
      <c r="D23" s="2" t="s">
        <v>167</v>
      </c>
      <c r="E23" s="2" t="s">
        <v>168</v>
      </c>
      <c r="F23" s="2" t="s">
        <v>169</v>
      </c>
      <c r="G23" s="2" t="s">
        <v>170</v>
      </c>
      <c r="H23" s="2" t="s">
        <v>171</v>
      </c>
      <c r="I23" s="2" t="s">
        <v>172</v>
      </c>
      <c r="J23" s="2" t="s">
        <v>173</v>
      </c>
      <c r="K23" s="2" t="s">
        <v>174</v>
      </c>
      <c r="L23" s="2" t="s">
        <v>175</v>
      </c>
      <c r="M23" s="2" t="s">
        <v>176</v>
      </c>
      <c r="N23" s="2" t="s">
        <v>177</v>
      </c>
      <c r="O23" s="2" t="s">
        <v>178</v>
      </c>
      <c r="P23" s="2" t="s">
        <v>179</v>
      </c>
      <c r="Q23" s="2" t="s">
        <v>180</v>
      </c>
      <c r="R23" s="2" t="s">
        <v>181</v>
      </c>
      <c r="S23" s="2" t="s">
        <v>182</v>
      </c>
      <c r="T23" s="2" t="s">
        <v>183</v>
      </c>
      <c r="U23" s="2" t="s">
        <v>184</v>
      </c>
      <c r="V23" s="2" t="s">
        <v>185</v>
      </c>
      <c r="W23" s="2" t="s">
        <v>186</v>
      </c>
      <c r="X23" s="2" t="s">
        <v>187</v>
      </c>
      <c r="Y23" s="2" t="s">
        <v>188</v>
      </c>
      <c r="Z23" s="2" t="s">
        <v>189</v>
      </c>
      <c r="AA23" s="2" t="s">
        <v>190</v>
      </c>
      <c r="AB23" s="2" t="s">
        <v>191</v>
      </c>
      <c r="AC23" s="2" t="s">
        <v>192</v>
      </c>
      <c r="AD23" s="2" t="s">
        <v>193</v>
      </c>
      <c r="AE23" s="2" t="s">
        <v>194</v>
      </c>
      <c r="AF23" s="2" t="s">
        <v>195</v>
      </c>
      <c r="AG23" s="2" t="s">
        <v>196</v>
      </c>
      <c r="AH23" s="2" t="s">
        <v>197</v>
      </c>
      <c r="AI23" s="2" t="s">
        <v>198</v>
      </c>
      <c r="AJ23" s="2" t="s">
        <v>199</v>
      </c>
      <c r="AK23" s="8"/>
      <c r="AL23" s="2" t="s">
        <v>202</v>
      </c>
      <c r="AM23" s="2" t="s">
        <v>203</v>
      </c>
      <c r="AN23" s="2" t="s">
        <v>204</v>
      </c>
      <c r="AO23" s="2" t="s">
        <v>205</v>
      </c>
      <c r="AP23" s="8"/>
      <c r="AQ23" s="2" t="s">
        <v>210</v>
      </c>
      <c r="AR23" s="2" t="s">
        <v>211</v>
      </c>
      <c r="AS23" s="8"/>
    </row>
    <row r="24" spans="1:45" x14ac:dyDescent="0.2">
      <c r="A24" s="8" t="s">
        <v>634</v>
      </c>
      <c r="B24" s="2">
        <v>80</v>
      </c>
      <c r="C24" s="3">
        <v>93.333333333333329</v>
      </c>
      <c r="D24" s="3">
        <v>76.666666666666671</v>
      </c>
      <c r="E24" s="2">
        <v>60</v>
      </c>
      <c r="F24" s="3">
        <v>56.666666666666664</v>
      </c>
      <c r="G24" s="3">
        <v>73.333333333333329</v>
      </c>
      <c r="H24" s="2">
        <v>100</v>
      </c>
      <c r="I24" s="3">
        <v>56.666666666666664</v>
      </c>
      <c r="J24" s="2">
        <v>60</v>
      </c>
      <c r="K24" s="3">
        <v>86.666666666666671</v>
      </c>
      <c r="L24" s="2">
        <v>0</v>
      </c>
      <c r="M24" s="2">
        <v>50</v>
      </c>
      <c r="N24" s="3">
        <v>43.333333333333336</v>
      </c>
      <c r="O24" s="3">
        <v>51.612903225806448</v>
      </c>
      <c r="P24" s="3">
        <v>45.161290322580641</v>
      </c>
      <c r="Q24" s="2">
        <v>50</v>
      </c>
      <c r="R24" s="3">
        <v>3.225806451612903</v>
      </c>
      <c r="S24" s="3">
        <v>58.064516129032263</v>
      </c>
      <c r="T24" s="2">
        <v>70</v>
      </c>
      <c r="U24" s="3">
        <v>74.193548387096769</v>
      </c>
      <c r="V24" s="2">
        <v>70</v>
      </c>
      <c r="W24" s="3">
        <v>96.666666666666671</v>
      </c>
      <c r="X24" s="2">
        <v>100</v>
      </c>
      <c r="Y24" s="2">
        <v>80</v>
      </c>
      <c r="Z24" s="3">
        <v>96.774193548387103</v>
      </c>
      <c r="AA24" s="2">
        <v>0</v>
      </c>
      <c r="AB24" s="3">
        <v>86.666666666666671</v>
      </c>
      <c r="AC24" s="3">
        <v>76.666666666666671</v>
      </c>
      <c r="AD24" s="3">
        <v>53.333333333333336</v>
      </c>
      <c r="AE24" s="3">
        <v>74.193548387096769</v>
      </c>
      <c r="AF24" s="3">
        <v>70.967741935483872</v>
      </c>
      <c r="AG24" s="2">
        <v>100</v>
      </c>
      <c r="AH24" s="3">
        <v>56.666666666666664</v>
      </c>
      <c r="AI24" s="3">
        <v>53.333333333333336</v>
      </c>
      <c r="AJ24" s="3">
        <v>46.666666666666664</v>
      </c>
      <c r="AK24" s="9"/>
      <c r="AL24" s="3">
        <v>50.409836065573764</v>
      </c>
      <c r="AM24" s="3">
        <v>66.983372921615199</v>
      </c>
      <c r="AN24" s="3">
        <v>69.060773480662988</v>
      </c>
      <c r="AO24" s="3">
        <v>70.232558139534888</v>
      </c>
      <c r="AP24" s="9"/>
      <c r="AQ24" s="3">
        <v>63.708086785009868</v>
      </c>
      <c r="AR24" s="3">
        <v>64.620938628158839</v>
      </c>
      <c r="AS24" s="9"/>
    </row>
    <row r="25" spans="1:45" x14ac:dyDescent="0.2">
      <c r="A25" s="2" t="s">
        <v>207</v>
      </c>
    </row>
    <row r="27" spans="1:45" x14ac:dyDescent="0.2">
      <c r="A27" s="2" t="s">
        <v>635</v>
      </c>
      <c r="B27" s="10" t="s">
        <v>627</v>
      </c>
      <c r="C27" s="1" t="s">
        <v>635</v>
      </c>
      <c r="D27" s="10" t="s">
        <v>551</v>
      </c>
      <c r="E27" s="1" t="s">
        <v>635</v>
      </c>
      <c r="F27" s="10" t="s">
        <v>552</v>
      </c>
      <c r="G27" s="1" t="s">
        <v>635</v>
      </c>
      <c r="H27" s="10" t="s">
        <v>553</v>
      </c>
      <c r="I27" s="1" t="s">
        <v>635</v>
      </c>
      <c r="J27" s="10" t="s">
        <v>554</v>
      </c>
      <c r="K27" s="1" t="s">
        <v>635</v>
      </c>
      <c r="L27" s="10" t="s">
        <v>628</v>
      </c>
      <c r="M27" s="1" t="s">
        <v>635</v>
      </c>
      <c r="N27" s="10" t="s">
        <v>629</v>
      </c>
      <c r="O27" s="1" t="s">
        <v>635</v>
      </c>
      <c r="P27" s="10" t="s">
        <v>630</v>
      </c>
      <c r="Q27" s="1" t="s">
        <v>635</v>
      </c>
      <c r="R27" s="10" t="s">
        <v>631</v>
      </c>
      <c r="S27" s="1" t="s">
        <v>635</v>
      </c>
      <c r="T27" s="10" t="s">
        <v>632</v>
      </c>
      <c r="U27" s="1" t="s">
        <v>635</v>
      </c>
      <c r="V27" s="10" t="s">
        <v>633</v>
      </c>
      <c r="W27" s="1" t="s">
        <v>635</v>
      </c>
      <c r="X27" s="10" t="s">
        <v>634</v>
      </c>
    </row>
    <row r="28" spans="1:45" x14ac:dyDescent="0.2">
      <c r="A28" s="2" t="s">
        <v>165</v>
      </c>
      <c r="B28" s="3">
        <v>70</v>
      </c>
      <c r="C28" s="2" t="s">
        <v>165</v>
      </c>
      <c r="D28" s="3">
        <v>26.666666666666668</v>
      </c>
      <c r="E28" s="3" t="s">
        <v>192</v>
      </c>
      <c r="F28" s="3">
        <v>13.333333333333334</v>
      </c>
      <c r="G28" s="3" t="s">
        <v>169</v>
      </c>
      <c r="H28" s="3">
        <v>13.333333333333334</v>
      </c>
      <c r="I28" s="3" t="s">
        <v>165</v>
      </c>
      <c r="J28" s="3">
        <v>16.666666666666664</v>
      </c>
      <c r="K28" s="3" t="s">
        <v>188</v>
      </c>
      <c r="L28" s="3">
        <v>96.666666666666671</v>
      </c>
      <c r="M28" s="3" t="s">
        <v>189</v>
      </c>
      <c r="N28" s="3">
        <v>96.774193548387103</v>
      </c>
      <c r="O28" s="3" t="s">
        <v>187</v>
      </c>
      <c r="P28" s="3">
        <v>100</v>
      </c>
      <c r="Q28" s="3" t="s">
        <v>166</v>
      </c>
      <c r="R28" s="3">
        <v>100</v>
      </c>
      <c r="S28" s="3" t="s">
        <v>196</v>
      </c>
      <c r="T28" s="3">
        <v>100</v>
      </c>
      <c r="U28" s="3" t="s">
        <v>178</v>
      </c>
      <c r="V28" s="3">
        <v>100</v>
      </c>
      <c r="W28" s="3" t="s">
        <v>171</v>
      </c>
      <c r="X28" s="3">
        <v>100</v>
      </c>
    </row>
    <row r="29" spans="1:45" x14ac:dyDescent="0.2">
      <c r="A29" s="2" t="s">
        <v>169</v>
      </c>
      <c r="B29" s="3">
        <v>36.666666666666664</v>
      </c>
      <c r="C29" s="2" t="s">
        <v>168</v>
      </c>
      <c r="D29" s="3">
        <v>13.333333333333334</v>
      </c>
      <c r="E29" s="3" t="s">
        <v>165</v>
      </c>
      <c r="F29" s="3">
        <v>10</v>
      </c>
      <c r="G29" s="3" t="s">
        <v>166</v>
      </c>
      <c r="H29" s="3">
        <v>10</v>
      </c>
      <c r="I29" s="3" t="s">
        <v>169</v>
      </c>
      <c r="J29" s="3">
        <v>16.666666666666664</v>
      </c>
      <c r="K29" s="3" t="s">
        <v>189</v>
      </c>
      <c r="L29" s="3">
        <v>90.322580645161281</v>
      </c>
      <c r="M29" s="3" t="s">
        <v>186</v>
      </c>
      <c r="N29" s="3">
        <v>96.666666666666671</v>
      </c>
      <c r="O29" s="3" t="s">
        <v>190</v>
      </c>
      <c r="P29" s="3">
        <v>100</v>
      </c>
      <c r="Q29" s="3" t="s">
        <v>186</v>
      </c>
      <c r="R29" s="3">
        <v>100</v>
      </c>
      <c r="S29" s="3" t="s">
        <v>189</v>
      </c>
      <c r="T29" s="3">
        <v>93.548387096774192</v>
      </c>
      <c r="U29" s="3" t="s">
        <v>183</v>
      </c>
      <c r="V29" s="3">
        <v>100</v>
      </c>
      <c r="W29" s="3" t="s">
        <v>187</v>
      </c>
      <c r="X29" s="3">
        <v>100</v>
      </c>
    </row>
    <row r="30" spans="1:45" x14ac:dyDescent="0.2">
      <c r="A30" s="2" t="s">
        <v>180</v>
      </c>
      <c r="B30" s="3">
        <v>33.333333333333329</v>
      </c>
      <c r="C30" s="2" t="s">
        <v>169</v>
      </c>
      <c r="D30" s="3">
        <v>10</v>
      </c>
      <c r="E30" s="3" t="s">
        <v>168</v>
      </c>
      <c r="F30" s="3">
        <v>10</v>
      </c>
      <c r="G30" s="3" t="s">
        <v>194</v>
      </c>
      <c r="H30" s="3">
        <v>9.67741935483871</v>
      </c>
      <c r="I30" s="3" t="s">
        <v>168</v>
      </c>
      <c r="J30" s="3">
        <v>13.333333333333334</v>
      </c>
      <c r="K30" s="3" t="s">
        <v>170</v>
      </c>
      <c r="L30" s="3">
        <v>90</v>
      </c>
      <c r="M30" s="3" t="s">
        <v>188</v>
      </c>
      <c r="N30" s="3">
        <v>96.666666666666671</v>
      </c>
      <c r="O30" s="3" t="s">
        <v>179</v>
      </c>
      <c r="P30" s="3">
        <v>96.774193548387103</v>
      </c>
      <c r="Q30" s="3" t="s">
        <v>187</v>
      </c>
      <c r="R30" s="3">
        <v>100</v>
      </c>
      <c r="S30" s="3" t="s">
        <v>185</v>
      </c>
      <c r="T30" s="3">
        <v>83.333333333333343</v>
      </c>
      <c r="U30" s="3" t="s">
        <v>196</v>
      </c>
      <c r="V30" s="3">
        <v>100</v>
      </c>
      <c r="W30" s="3" t="s">
        <v>196</v>
      </c>
      <c r="X30" s="3">
        <v>100</v>
      </c>
    </row>
    <row r="31" spans="1:45" x14ac:dyDescent="0.2">
      <c r="A31" s="2" t="s">
        <v>187</v>
      </c>
      <c r="B31" s="3">
        <v>33.333333333333329</v>
      </c>
      <c r="C31" s="2" t="s">
        <v>185</v>
      </c>
      <c r="D31" s="3">
        <v>10</v>
      </c>
      <c r="E31" s="3" t="s">
        <v>177</v>
      </c>
      <c r="F31" s="3">
        <v>10</v>
      </c>
      <c r="G31" s="3" t="s">
        <v>195</v>
      </c>
      <c r="H31" s="3">
        <v>9.67741935483871</v>
      </c>
      <c r="I31" s="3" t="s">
        <v>167</v>
      </c>
      <c r="J31" s="3">
        <v>10</v>
      </c>
      <c r="K31" s="3" t="s">
        <v>187</v>
      </c>
      <c r="L31" s="3">
        <v>90</v>
      </c>
      <c r="M31" s="3" t="s">
        <v>192</v>
      </c>
      <c r="N31" s="3">
        <v>96.666666666666671</v>
      </c>
      <c r="O31" s="3" t="s">
        <v>181</v>
      </c>
      <c r="P31" s="3">
        <v>96.774193548387103</v>
      </c>
      <c r="Q31" s="3" t="s">
        <v>175</v>
      </c>
      <c r="R31" s="3">
        <v>96.774193548387103</v>
      </c>
      <c r="S31" s="3" t="s">
        <v>174</v>
      </c>
      <c r="T31" s="3">
        <v>80</v>
      </c>
      <c r="U31" s="3" t="s">
        <v>189</v>
      </c>
      <c r="V31" s="3">
        <v>96.774193548387103</v>
      </c>
      <c r="W31" s="3" t="s">
        <v>189</v>
      </c>
      <c r="X31" s="3">
        <v>96.774193548387103</v>
      </c>
    </row>
    <row r="32" spans="1:45" x14ac:dyDescent="0.2">
      <c r="A32" s="2" t="s">
        <v>194</v>
      </c>
      <c r="B32" s="3">
        <v>32.258064516129032</v>
      </c>
      <c r="C32" s="2" t="s">
        <v>166</v>
      </c>
      <c r="D32" s="3">
        <v>6.666666666666667</v>
      </c>
      <c r="E32" s="3" t="s">
        <v>187</v>
      </c>
      <c r="F32" s="3">
        <v>10</v>
      </c>
      <c r="G32" s="3" t="s">
        <v>165</v>
      </c>
      <c r="H32" s="3">
        <v>6.666666666666667</v>
      </c>
      <c r="I32" s="3" t="s">
        <v>180</v>
      </c>
      <c r="J32" s="3">
        <v>10</v>
      </c>
      <c r="K32" s="3" t="s">
        <v>196</v>
      </c>
      <c r="L32" s="3">
        <v>87.096774193548384</v>
      </c>
      <c r="M32" s="3" t="s">
        <v>196</v>
      </c>
      <c r="N32" s="3">
        <v>93.548387096774192</v>
      </c>
      <c r="O32" s="3" t="s">
        <v>189</v>
      </c>
      <c r="P32" s="3">
        <v>96.774193548387103</v>
      </c>
      <c r="Q32" s="3" t="s">
        <v>182</v>
      </c>
      <c r="R32" s="3">
        <v>96.774193548387103</v>
      </c>
      <c r="S32" s="3" t="s">
        <v>167</v>
      </c>
      <c r="T32" s="3">
        <v>76.666666666666671</v>
      </c>
      <c r="U32" s="3" t="s">
        <v>190</v>
      </c>
      <c r="V32" s="3">
        <v>96.774193548387103</v>
      </c>
      <c r="W32" s="3" t="s">
        <v>186</v>
      </c>
      <c r="X32" s="3">
        <v>96.666666666666671</v>
      </c>
    </row>
    <row r="33" spans="1:24" x14ac:dyDescent="0.2">
      <c r="A33" s="2" t="s">
        <v>195</v>
      </c>
      <c r="B33" s="3">
        <v>32.258064516129032</v>
      </c>
      <c r="C33" s="2" t="s">
        <v>183</v>
      </c>
      <c r="D33" s="3">
        <v>6.666666666666667</v>
      </c>
      <c r="E33" s="3" t="s">
        <v>188</v>
      </c>
      <c r="F33" s="3">
        <v>10</v>
      </c>
      <c r="G33" s="3" t="s">
        <v>183</v>
      </c>
      <c r="H33" s="3">
        <v>3.3333333333333335</v>
      </c>
      <c r="I33" s="3" t="s">
        <v>166</v>
      </c>
      <c r="J33" s="3">
        <v>6.666666666666667</v>
      </c>
      <c r="K33" s="3" t="s">
        <v>191</v>
      </c>
      <c r="L33" s="3">
        <v>86.666666666666671</v>
      </c>
      <c r="M33" s="3" t="s">
        <v>187</v>
      </c>
      <c r="N33" s="3">
        <v>93.333333333333329</v>
      </c>
      <c r="O33" s="3" t="s">
        <v>186</v>
      </c>
      <c r="P33" s="3">
        <v>96.666666666666671</v>
      </c>
      <c r="Q33" s="3" t="s">
        <v>190</v>
      </c>
      <c r="R33" s="3">
        <v>96.774193548387103</v>
      </c>
      <c r="S33" s="3" t="s">
        <v>177</v>
      </c>
      <c r="T33" s="3">
        <v>76.666666666666671</v>
      </c>
      <c r="U33" s="3" t="s">
        <v>171</v>
      </c>
      <c r="V33" s="3">
        <v>96.666666666666671</v>
      </c>
      <c r="W33" s="3" t="s">
        <v>166</v>
      </c>
      <c r="X33" s="3">
        <v>93.333333333333329</v>
      </c>
    </row>
    <row r="34" spans="1:24" x14ac:dyDescent="0.2">
      <c r="A34" s="2" t="s">
        <v>166</v>
      </c>
      <c r="B34" s="3">
        <v>30</v>
      </c>
      <c r="C34" s="2" t="s">
        <v>193</v>
      </c>
      <c r="D34" s="3">
        <v>6.666666666666667</v>
      </c>
      <c r="E34" s="3" t="s">
        <v>172</v>
      </c>
      <c r="F34" s="3">
        <v>6.666666666666667</v>
      </c>
      <c r="G34" s="3" t="s">
        <v>186</v>
      </c>
      <c r="H34" s="3">
        <v>3.3333333333333335</v>
      </c>
      <c r="I34" s="3" t="s">
        <v>171</v>
      </c>
      <c r="J34" s="3">
        <v>6.666666666666667</v>
      </c>
      <c r="K34" s="3" t="s">
        <v>167</v>
      </c>
      <c r="L34" s="3">
        <v>83.333333333333343</v>
      </c>
      <c r="M34" s="3" t="s">
        <v>167</v>
      </c>
      <c r="N34" s="3">
        <v>90</v>
      </c>
      <c r="O34" s="3" t="s">
        <v>188</v>
      </c>
      <c r="P34" s="3">
        <v>96.666666666666671</v>
      </c>
      <c r="Q34" s="3" t="s">
        <v>196</v>
      </c>
      <c r="R34" s="3">
        <v>96.774193548387103</v>
      </c>
      <c r="S34" s="3" t="s">
        <v>168</v>
      </c>
      <c r="T34" s="3">
        <v>73.333333333333329</v>
      </c>
      <c r="U34" s="3" t="s">
        <v>186</v>
      </c>
      <c r="V34" s="3">
        <v>96.666666666666671</v>
      </c>
      <c r="W34" s="3" t="s">
        <v>174</v>
      </c>
      <c r="X34" s="3">
        <v>86.666666666666671</v>
      </c>
    </row>
    <row r="35" spans="1:24" x14ac:dyDescent="0.2">
      <c r="A35" s="2" t="s">
        <v>172</v>
      </c>
      <c r="B35" s="3">
        <v>30</v>
      </c>
      <c r="C35" s="2" t="s">
        <v>197</v>
      </c>
      <c r="D35" s="3">
        <v>6.666666666666667</v>
      </c>
      <c r="E35" s="3" t="s">
        <v>176</v>
      </c>
      <c r="F35" s="3">
        <v>6.666666666666667</v>
      </c>
      <c r="G35" s="3" t="s">
        <v>184</v>
      </c>
      <c r="H35" s="3">
        <v>3.225806451612903</v>
      </c>
      <c r="I35" s="3" t="s">
        <v>172</v>
      </c>
      <c r="J35" s="3">
        <v>6.666666666666667</v>
      </c>
      <c r="K35" s="3" t="s">
        <v>192</v>
      </c>
      <c r="L35" s="3">
        <v>83.333333333333343</v>
      </c>
      <c r="M35" s="3" t="s">
        <v>168</v>
      </c>
      <c r="N35" s="3">
        <v>90</v>
      </c>
      <c r="O35" s="3" t="s">
        <v>175</v>
      </c>
      <c r="P35" s="3">
        <v>93.548387096774192</v>
      </c>
      <c r="Q35" s="3" t="s">
        <v>174</v>
      </c>
      <c r="R35" s="3">
        <v>96.666666666666671</v>
      </c>
      <c r="S35" s="3" t="s">
        <v>173</v>
      </c>
      <c r="T35" s="3">
        <v>70</v>
      </c>
      <c r="U35" s="3" t="s">
        <v>179</v>
      </c>
      <c r="V35" s="3">
        <v>93.548387096774192</v>
      </c>
      <c r="W35" s="3" t="s">
        <v>191</v>
      </c>
      <c r="X35" s="3">
        <v>86.666666666666671</v>
      </c>
    </row>
    <row r="36" spans="1:24" x14ac:dyDescent="0.2">
      <c r="A36" s="2" t="s">
        <v>186</v>
      </c>
      <c r="B36" s="3">
        <v>30</v>
      </c>
      <c r="C36" s="2" t="s">
        <v>180</v>
      </c>
      <c r="D36" s="3">
        <v>3.3333333333333335</v>
      </c>
      <c r="E36" s="3" t="s">
        <v>180</v>
      </c>
      <c r="F36" s="3">
        <v>6.666666666666667</v>
      </c>
      <c r="G36" s="3" t="s">
        <v>167</v>
      </c>
      <c r="H36" s="42">
        <v>0</v>
      </c>
      <c r="I36" s="3" t="s">
        <v>177</v>
      </c>
      <c r="J36" s="3">
        <v>6.666666666666667</v>
      </c>
      <c r="K36" s="3" t="s">
        <v>185</v>
      </c>
      <c r="L36" s="3">
        <v>80</v>
      </c>
      <c r="M36" s="3" t="s">
        <v>170</v>
      </c>
      <c r="N36" s="3">
        <v>90</v>
      </c>
      <c r="O36" s="3" t="s">
        <v>182</v>
      </c>
      <c r="P36" s="3">
        <v>93.548387096774192</v>
      </c>
      <c r="Q36" s="3" t="s">
        <v>183</v>
      </c>
      <c r="R36" s="3">
        <v>96.666666666666671</v>
      </c>
      <c r="S36" s="3" t="s">
        <v>183</v>
      </c>
      <c r="T36" s="3">
        <v>70</v>
      </c>
      <c r="U36" s="3" t="s">
        <v>181</v>
      </c>
      <c r="V36" s="3">
        <v>93.548387096774192</v>
      </c>
      <c r="W36" s="3" t="s">
        <v>165</v>
      </c>
      <c r="X36" s="3">
        <v>80</v>
      </c>
    </row>
    <row r="37" spans="1:24" x14ac:dyDescent="0.2">
      <c r="A37" s="2" t="s">
        <v>188</v>
      </c>
      <c r="B37" s="3">
        <v>30</v>
      </c>
      <c r="C37" s="2" t="s">
        <v>186</v>
      </c>
      <c r="D37" s="3">
        <v>3.3333333333333335</v>
      </c>
      <c r="E37" s="3" t="s">
        <v>186</v>
      </c>
      <c r="F37" s="3">
        <v>6.666666666666667</v>
      </c>
      <c r="G37" s="3" t="s">
        <v>168</v>
      </c>
      <c r="H37" s="42">
        <v>0</v>
      </c>
      <c r="I37" s="3" t="s">
        <v>185</v>
      </c>
      <c r="J37" s="3">
        <v>6.666666666666667</v>
      </c>
      <c r="K37" s="3" t="s">
        <v>193</v>
      </c>
      <c r="L37" s="3">
        <v>80</v>
      </c>
      <c r="M37" s="3" t="s">
        <v>199</v>
      </c>
      <c r="N37" s="3">
        <v>86.666666666666671</v>
      </c>
      <c r="O37" s="3" t="s">
        <v>194</v>
      </c>
      <c r="P37" s="3">
        <v>93.548387096774192</v>
      </c>
      <c r="Q37" s="3" t="s">
        <v>188</v>
      </c>
      <c r="R37" s="3">
        <v>96.666666666666671</v>
      </c>
      <c r="S37" s="3" t="s">
        <v>199</v>
      </c>
      <c r="T37" s="3">
        <v>70</v>
      </c>
      <c r="U37" s="3" t="s">
        <v>187</v>
      </c>
      <c r="V37" s="3">
        <v>93.333333333333329</v>
      </c>
      <c r="W37" s="3" t="s">
        <v>188</v>
      </c>
      <c r="X37" s="3">
        <v>80</v>
      </c>
    </row>
    <row r="38" spans="1:24" x14ac:dyDescent="0.2">
      <c r="A38" s="2" t="s">
        <v>199</v>
      </c>
      <c r="B38" s="3">
        <v>30</v>
      </c>
      <c r="C38" s="2" t="s">
        <v>198</v>
      </c>
      <c r="D38" s="3">
        <v>3.3333333333333335</v>
      </c>
      <c r="E38" s="3" t="s">
        <v>191</v>
      </c>
      <c r="F38" s="3">
        <v>6.666666666666667</v>
      </c>
      <c r="G38" s="3" t="s">
        <v>170</v>
      </c>
      <c r="H38" s="42">
        <v>0</v>
      </c>
      <c r="I38" s="3" t="s">
        <v>192</v>
      </c>
      <c r="J38" s="3">
        <v>6.666666666666667</v>
      </c>
      <c r="K38" s="3" t="s">
        <v>197</v>
      </c>
      <c r="L38" s="3">
        <v>76.666666666666671</v>
      </c>
      <c r="M38" s="3" t="s">
        <v>185</v>
      </c>
      <c r="N38" s="3">
        <v>83.333333333333343</v>
      </c>
      <c r="O38" s="3" t="s">
        <v>178</v>
      </c>
      <c r="P38" s="3">
        <v>90.322580645161281</v>
      </c>
      <c r="Q38" s="3" t="s">
        <v>178</v>
      </c>
      <c r="R38" s="3">
        <v>93.548387096774192</v>
      </c>
      <c r="S38" s="3" t="s">
        <v>165</v>
      </c>
      <c r="T38" s="3">
        <v>60</v>
      </c>
      <c r="U38" s="3" t="s">
        <v>188</v>
      </c>
      <c r="V38" s="3">
        <v>93.333333333333329</v>
      </c>
      <c r="W38" s="3" t="s">
        <v>167</v>
      </c>
      <c r="X38" s="3">
        <v>76.666666666666671</v>
      </c>
    </row>
    <row r="39" spans="1:24" x14ac:dyDescent="0.2">
      <c r="A39" s="2" t="s">
        <v>167</v>
      </c>
      <c r="B39" s="3">
        <v>26.666666666666668</v>
      </c>
      <c r="C39" s="2" t="s">
        <v>199</v>
      </c>
      <c r="D39" s="3">
        <v>3.3333333333333335</v>
      </c>
      <c r="E39" s="3" t="s">
        <v>198</v>
      </c>
      <c r="F39" s="3">
        <v>6.666666666666667</v>
      </c>
      <c r="G39" s="3" t="s">
        <v>171</v>
      </c>
      <c r="H39" s="42">
        <v>0</v>
      </c>
      <c r="I39" s="3" t="s">
        <v>193</v>
      </c>
      <c r="J39" s="3">
        <v>6.666666666666667</v>
      </c>
      <c r="K39" s="3" t="s">
        <v>173</v>
      </c>
      <c r="L39" s="3">
        <v>73.333333333333329</v>
      </c>
      <c r="M39" s="3" t="s">
        <v>191</v>
      </c>
      <c r="N39" s="3">
        <v>83.333333333333343</v>
      </c>
      <c r="O39" s="3" t="s">
        <v>196</v>
      </c>
      <c r="P39" s="3">
        <v>90.322580645161281</v>
      </c>
      <c r="Q39" s="3" t="s">
        <v>179</v>
      </c>
      <c r="R39" s="3">
        <v>93.548387096774192</v>
      </c>
      <c r="S39" s="3" t="s">
        <v>172</v>
      </c>
      <c r="T39" s="3">
        <v>60</v>
      </c>
      <c r="U39" s="3" t="s">
        <v>182</v>
      </c>
      <c r="V39" s="3">
        <v>90.322580645161281</v>
      </c>
      <c r="W39" s="3" t="s">
        <v>192</v>
      </c>
      <c r="X39" s="3">
        <v>76.666666666666671</v>
      </c>
    </row>
    <row r="40" spans="1:24" x14ac:dyDescent="0.2">
      <c r="A40" s="2" t="s">
        <v>168</v>
      </c>
      <c r="B40" s="3">
        <v>26.666666666666668</v>
      </c>
      <c r="C40" s="2" t="s">
        <v>182</v>
      </c>
      <c r="D40" s="3">
        <v>3.225806451612903</v>
      </c>
      <c r="E40" s="3" t="s">
        <v>166</v>
      </c>
      <c r="F40" s="3">
        <v>3.3333333333333335</v>
      </c>
      <c r="G40" s="3" t="s">
        <v>172</v>
      </c>
      <c r="H40" s="42">
        <v>0</v>
      </c>
      <c r="I40" s="3" t="s">
        <v>197</v>
      </c>
      <c r="J40" s="3">
        <v>6.666666666666667</v>
      </c>
      <c r="K40" s="3" t="s">
        <v>186</v>
      </c>
      <c r="L40" s="3">
        <v>70</v>
      </c>
      <c r="M40" s="3" t="s">
        <v>173</v>
      </c>
      <c r="N40" s="3">
        <v>76.666666666666671</v>
      </c>
      <c r="O40" s="3" t="s">
        <v>166</v>
      </c>
      <c r="P40" s="3">
        <v>90</v>
      </c>
      <c r="Q40" s="3" t="s">
        <v>181</v>
      </c>
      <c r="R40" s="3">
        <v>93.548387096774192</v>
      </c>
      <c r="S40" s="3" t="s">
        <v>193</v>
      </c>
      <c r="T40" s="3">
        <v>60</v>
      </c>
      <c r="U40" s="3" t="s">
        <v>166</v>
      </c>
      <c r="V40" s="3">
        <v>90</v>
      </c>
      <c r="W40" s="3" t="s">
        <v>184</v>
      </c>
      <c r="X40" s="3">
        <v>74.193548387096769</v>
      </c>
    </row>
    <row r="41" spans="1:24" x14ac:dyDescent="0.2">
      <c r="A41" s="2" t="s">
        <v>173</v>
      </c>
      <c r="B41" s="3">
        <v>26.666666666666668</v>
      </c>
      <c r="C41" s="2" t="s">
        <v>194</v>
      </c>
      <c r="D41" s="3">
        <v>3.225806451612903</v>
      </c>
      <c r="E41" s="3" t="s">
        <v>167</v>
      </c>
      <c r="F41" s="3">
        <v>3.3333333333333335</v>
      </c>
      <c r="G41" s="3" t="s">
        <v>173</v>
      </c>
      <c r="H41" s="42">
        <v>0</v>
      </c>
      <c r="I41" s="3" t="s">
        <v>199</v>
      </c>
      <c r="J41" s="3">
        <v>6.666666666666667</v>
      </c>
      <c r="K41" s="3" t="s">
        <v>199</v>
      </c>
      <c r="L41" s="3">
        <v>70</v>
      </c>
      <c r="M41" s="3" t="s">
        <v>176</v>
      </c>
      <c r="N41" s="3">
        <v>76.666666666666671</v>
      </c>
      <c r="O41" s="3" t="s">
        <v>174</v>
      </c>
      <c r="P41" s="3">
        <v>90</v>
      </c>
      <c r="Q41" s="3" t="s">
        <v>189</v>
      </c>
      <c r="R41" s="3">
        <v>93.548387096774192</v>
      </c>
      <c r="S41" s="3" t="s">
        <v>170</v>
      </c>
      <c r="T41" s="3">
        <v>56.666666666666664</v>
      </c>
      <c r="U41" s="3" t="s">
        <v>174</v>
      </c>
      <c r="V41" s="3">
        <v>90</v>
      </c>
      <c r="W41" s="3" t="s">
        <v>194</v>
      </c>
      <c r="X41" s="3">
        <v>74.193548387096769</v>
      </c>
    </row>
    <row r="42" spans="1:24" x14ac:dyDescent="0.2">
      <c r="A42" s="2" t="s">
        <v>183</v>
      </c>
      <c r="B42" s="3">
        <v>26.666666666666668</v>
      </c>
      <c r="C42" s="2" t="s">
        <v>195</v>
      </c>
      <c r="D42" s="3">
        <v>3.225806451612903</v>
      </c>
      <c r="E42" s="3" t="s">
        <v>169</v>
      </c>
      <c r="F42" s="3">
        <v>3.3333333333333335</v>
      </c>
      <c r="G42" s="3" t="s">
        <v>174</v>
      </c>
      <c r="H42" s="42">
        <v>0</v>
      </c>
      <c r="I42" s="3" t="s">
        <v>170</v>
      </c>
      <c r="J42" s="3">
        <v>3.3333333333333335</v>
      </c>
      <c r="K42" s="3" t="s">
        <v>166</v>
      </c>
      <c r="L42" s="3">
        <v>66.666666666666657</v>
      </c>
      <c r="M42" s="3" t="s">
        <v>172</v>
      </c>
      <c r="N42" s="3">
        <v>73.333333333333329</v>
      </c>
      <c r="O42" s="3" t="s">
        <v>191</v>
      </c>
      <c r="P42" s="3">
        <v>86.666666666666671</v>
      </c>
      <c r="Q42" s="3" t="s">
        <v>170</v>
      </c>
      <c r="R42" s="3">
        <v>93.333333333333329</v>
      </c>
      <c r="S42" s="3" t="s">
        <v>176</v>
      </c>
      <c r="T42" s="3">
        <v>56.666666666666664</v>
      </c>
      <c r="U42" s="3" t="s">
        <v>194</v>
      </c>
      <c r="V42" s="3">
        <v>87.096774193548384</v>
      </c>
      <c r="W42" s="3" t="s">
        <v>170</v>
      </c>
      <c r="X42" s="3">
        <v>73.333333333333329</v>
      </c>
    </row>
    <row r="43" spans="1:24" x14ac:dyDescent="0.2">
      <c r="A43" s="2" t="s">
        <v>170</v>
      </c>
      <c r="B43" s="3">
        <v>23.333333333333332</v>
      </c>
      <c r="C43" s="2" t="s">
        <v>196</v>
      </c>
      <c r="D43" s="3">
        <v>3.225806451612903</v>
      </c>
      <c r="E43" s="3" t="s">
        <v>170</v>
      </c>
      <c r="F43" s="3">
        <v>3.3333333333333335</v>
      </c>
      <c r="G43" s="3" t="s">
        <v>175</v>
      </c>
      <c r="H43" s="42">
        <v>0</v>
      </c>
      <c r="I43" s="3" t="s">
        <v>173</v>
      </c>
      <c r="J43" s="3">
        <v>3.3333333333333335</v>
      </c>
      <c r="K43" s="3" t="s">
        <v>168</v>
      </c>
      <c r="L43" s="3">
        <v>60</v>
      </c>
      <c r="M43" s="3" t="s">
        <v>166</v>
      </c>
      <c r="N43" s="3">
        <v>70</v>
      </c>
      <c r="O43" s="3" t="s">
        <v>170</v>
      </c>
      <c r="P43" s="3">
        <v>83.333333333333343</v>
      </c>
      <c r="Q43" s="3" t="s">
        <v>191</v>
      </c>
      <c r="R43" s="3">
        <v>93.333333333333329</v>
      </c>
      <c r="S43" s="3" t="s">
        <v>186</v>
      </c>
      <c r="T43" s="3">
        <v>56.666666666666664</v>
      </c>
      <c r="U43" s="3" t="s">
        <v>191</v>
      </c>
      <c r="V43" s="3">
        <v>86.666666666666671</v>
      </c>
      <c r="W43" s="3" t="s">
        <v>195</v>
      </c>
      <c r="X43" s="3">
        <v>70.967741935483872</v>
      </c>
    </row>
    <row r="44" spans="1:24" x14ac:dyDescent="0.2">
      <c r="A44" s="2" t="s">
        <v>176</v>
      </c>
      <c r="B44" s="3">
        <v>23.333333333333332</v>
      </c>
      <c r="C44" s="2" t="s">
        <v>167</v>
      </c>
      <c r="D44" s="42">
        <v>0</v>
      </c>
      <c r="E44" s="3" t="s">
        <v>173</v>
      </c>
      <c r="F44" s="3">
        <v>3.3333333333333335</v>
      </c>
      <c r="G44" s="3" t="s">
        <v>176</v>
      </c>
      <c r="H44" s="42">
        <v>0</v>
      </c>
      <c r="I44" s="3" t="s">
        <v>176</v>
      </c>
      <c r="J44" s="3">
        <v>3.3333333333333335</v>
      </c>
      <c r="K44" s="3" t="s">
        <v>171</v>
      </c>
      <c r="L44" s="3">
        <v>53.333333333333336</v>
      </c>
      <c r="M44" s="3" t="s">
        <v>177</v>
      </c>
      <c r="N44" s="3">
        <v>70</v>
      </c>
      <c r="O44" s="3" t="s">
        <v>192</v>
      </c>
      <c r="P44" s="3">
        <v>83.333333333333343</v>
      </c>
      <c r="Q44" s="3" t="s">
        <v>192</v>
      </c>
      <c r="R44" s="3">
        <v>93.333333333333329</v>
      </c>
      <c r="S44" s="3" t="s">
        <v>191</v>
      </c>
      <c r="T44" s="3">
        <v>56.666666666666664</v>
      </c>
      <c r="U44" s="3" t="s">
        <v>170</v>
      </c>
      <c r="V44" s="3">
        <v>83.333333333333343</v>
      </c>
      <c r="W44" s="3" t="s">
        <v>183</v>
      </c>
      <c r="X44" s="3">
        <v>70</v>
      </c>
    </row>
    <row r="45" spans="1:24" x14ac:dyDescent="0.2">
      <c r="A45" s="2" t="s">
        <v>177</v>
      </c>
      <c r="B45" s="3">
        <v>23.333333333333332</v>
      </c>
      <c r="C45" s="2" t="s">
        <v>170</v>
      </c>
      <c r="D45" s="42">
        <v>0</v>
      </c>
      <c r="E45" s="3" t="s">
        <v>197</v>
      </c>
      <c r="F45" s="3">
        <v>3.3333333333333335</v>
      </c>
      <c r="G45" s="3" t="s">
        <v>177</v>
      </c>
      <c r="H45" s="42">
        <v>0</v>
      </c>
      <c r="I45" s="3" t="s">
        <v>183</v>
      </c>
      <c r="J45" s="3">
        <v>3.3333333333333335</v>
      </c>
      <c r="K45" s="3" t="s">
        <v>172</v>
      </c>
      <c r="L45" s="3">
        <v>53.333333333333336</v>
      </c>
      <c r="M45" s="3" t="s">
        <v>194</v>
      </c>
      <c r="N45" s="3">
        <v>67.741935483870961</v>
      </c>
      <c r="O45" s="3" t="s">
        <v>195</v>
      </c>
      <c r="P45" s="3">
        <v>77.41935483870968</v>
      </c>
      <c r="Q45" s="3" t="s">
        <v>184</v>
      </c>
      <c r="R45" s="3">
        <v>87.096774193548384</v>
      </c>
      <c r="S45" s="3" t="s">
        <v>197</v>
      </c>
      <c r="T45" s="3">
        <v>56.666666666666664</v>
      </c>
      <c r="U45" s="3" t="s">
        <v>175</v>
      </c>
      <c r="V45" s="3">
        <v>80.645161290322577</v>
      </c>
      <c r="W45" s="3" t="s">
        <v>185</v>
      </c>
      <c r="X45" s="3">
        <v>70</v>
      </c>
    </row>
    <row r="46" spans="1:24" x14ac:dyDescent="0.2">
      <c r="A46" s="2" t="s">
        <v>192</v>
      </c>
      <c r="B46" s="3">
        <v>23.333333333333332</v>
      </c>
      <c r="C46" s="2" t="s">
        <v>171</v>
      </c>
      <c r="D46" s="42">
        <v>0</v>
      </c>
      <c r="E46" s="3" t="s">
        <v>196</v>
      </c>
      <c r="F46" s="3">
        <v>3.225806451612903</v>
      </c>
      <c r="G46" s="3" t="s">
        <v>178</v>
      </c>
      <c r="H46" s="42">
        <v>0</v>
      </c>
      <c r="I46" s="3" t="s">
        <v>186</v>
      </c>
      <c r="J46" s="3">
        <v>3.3333333333333335</v>
      </c>
      <c r="K46" s="3" t="s">
        <v>174</v>
      </c>
      <c r="L46" s="3">
        <v>53.333333333333336</v>
      </c>
      <c r="M46" s="3" t="s">
        <v>174</v>
      </c>
      <c r="N46" s="3">
        <v>66.666666666666657</v>
      </c>
      <c r="O46" s="3" t="s">
        <v>183</v>
      </c>
      <c r="P46" s="3">
        <v>76.666666666666671</v>
      </c>
      <c r="Q46" s="3" t="s">
        <v>194</v>
      </c>
      <c r="R46" s="3">
        <v>87.096774193548384</v>
      </c>
      <c r="S46" s="3" t="s">
        <v>169</v>
      </c>
      <c r="T46" s="3">
        <v>53.333333333333336</v>
      </c>
      <c r="U46" s="3" t="s">
        <v>184</v>
      </c>
      <c r="V46" s="3">
        <v>80.645161290322577</v>
      </c>
      <c r="W46" s="3" t="s">
        <v>168</v>
      </c>
      <c r="X46" s="3">
        <v>60</v>
      </c>
    </row>
    <row r="47" spans="1:24" x14ac:dyDescent="0.2">
      <c r="A47" s="2" t="s">
        <v>193</v>
      </c>
      <c r="B47" s="3">
        <v>23.333333333333332</v>
      </c>
      <c r="C47" s="2" t="s">
        <v>172</v>
      </c>
      <c r="D47" s="42">
        <v>0</v>
      </c>
      <c r="E47" s="3" t="s">
        <v>171</v>
      </c>
      <c r="F47" s="42">
        <v>0</v>
      </c>
      <c r="G47" s="3" t="s">
        <v>179</v>
      </c>
      <c r="H47" s="42">
        <v>0</v>
      </c>
      <c r="I47" s="3" t="s">
        <v>198</v>
      </c>
      <c r="J47" s="3">
        <v>3.3333333333333335</v>
      </c>
      <c r="K47" s="3" t="s">
        <v>176</v>
      </c>
      <c r="L47" s="3">
        <v>53.333333333333336</v>
      </c>
      <c r="M47" s="3" t="s">
        <v>183</v>
      </c>
      <c r="N47" s="3">
        <v>66.666666666666657</v>
      </c>
      <c r="O47" s="3" t="s">
        <v>168</v>
      </c>
      <c r="P47" s="3">
        <v>73.333333333333329</v>
      </c>
      <c r="Q47" s="3" t="s">
        <v>195</v>
      </c>
      <c r="R47" s="3">
        <v>87.096774193548384</v>
      </c>
      <c r="S47" s="3" t="s">
        <v>180</v>
      </c>
      <c r="T47" s="3">
        <v>53.333333333333336</v>
      </c>
      <c r="U47" s="3" t="s">
        <v>195</v>
      </c>
      <c r="V47" s="3">
        <v>80.645161290322577</v>
      </c>
      <c r="W47" s="3" t="s">
        <v>173</v>
      </c>
      <c r="X47" s="3">
        <v>60</v>
      </c>
    </row>
    <row r="48" spans="1:24" x14ac:dyDescent="0.2">
      <c r="A48" s="2" t="s">
        <v>197</v>
      </c>
      <c r="B48" s="3">
        <v>23.333333333333332</v>
      </c>
      <c r="C48" s="2" t="s">
        <v>173</v>
      </c>
      <c r="D48" s="42">
        <v>0</v>
      </c>
      <c r="E48" s="3" t="s">
        <v>174</v>
      </c>
      <c r="F48" s="42">
        <v>0</v>
      </c>
      <c r="G48" s="3" t="s">
        <v>180</v>
      </c>
      <c r="H48" s="42">
        <v>0</v>
      </c>
      <c r="I48" s="3" t="s">
        <v>174</v>
      </c>
      <c r="J48" s="42">
        <v>0</v>
      </c>
      <c r="K48" s="3" t="s">
        <v>180</v>
      </c>
      <c r="L48" s="3">
        <v>53.333333333333336</v>
      </c>
      <c r="M48" s="3" t="s">
        <v>182</v>
      </c>
      <c r="N48" s="3">
        <v>64.516129032258064</v>
      </c>
      <c r="O48" s="3" t="s">
        <v>172</v>
      </c>
      <c r="P48" s="3">
        <v>73.333333333333329</v>
      </c>
      <c r="Q48" s="3" t="s">
        <v>167</v>
      </c>
      <c r="R48" s="3">
        <v>86.666666666666671</v>
      </c>
      <c r="S48" s="3" t="s">
        <v>178</v>
      </c>
      <c r="T48" s="3">
        <v>51.612903225806448</v>
      </c>
      <c r="U48" s="3" t="s">
        <v>172</v>
      </c>
      <c r="V48" s="3">
        <v>80</v>
      </c>
      <c r="W48" s="3" t="s">
        <v>182</v>
      </c>
      <c r="X48" s="3">
        <v>58.064516129032263</v>
      </c>
    </row>
    <row r="49" spans="1:24" x14ac:dyDescent="0.2">
      <c r="A49" s="2" t="s">
        <v>198</v>
      </c>
      <c r="B49" s="3">
        <v>23.333333333333332</v>
      </c>
      <c r="C49" s="2" t="s">
        <v>174</v>
      </c>
      <c r="D49" s="42">
        <v>0</v>
      </c>
      <c r="E49" s="3" t="s">
        <v>175</v>
      </c>
      <c r="F49" s="42">
        <v>0</v>
      </c>
      <c r="G49" s="3" t="s">
        <v>181</v>
      </c>
      <c r="H49" s="42">
        <v>0</v>
      </c>
      <c r="I49" s="3" t="s">
        <v>175</v>
      </c>
      <c r="J49" s="42">
        <v>0</v>
      </c>
      <c r="K49" s="3" t="s">
        <v>198</v>
      </c>
      <c r="L49" s="3">
        <v>53.333333333333336</v>
      </c>
      <c r="M49" s="3" t="s">
        <v>184</v>
      </c>
      <c r="N49" s="3">
        <v>64.516129032258064</v>
      </c>
      <c r="O49" s="3" t="s">
        <v>185</v>
      </c>
      <c r="P49" s="3">
        <v>73.333333333333329</v>
      </c>
      <c r="Q49" s="3" t="s">
        <v>171</v>
      </c>
      <c r="R49" s="3">
        <v>86.666666666666671</v>
      </c>
      <c r="S49" s="3" t="s">
        <v>198</v>
      </c>
      <c r="T49" s="3">
        <v>50</v>
      </c>
      <c r="U49" s="3" t="s">
        <v>167</v>
      </c>
      <c r="V49" s="3">
        <v>76.666666666666671</v>
      </c>
      <c r="W49" s="3" t="s">
        <v>169</v>
      </c>
      <c r="X49" s="3">
        <v>56.666666666666664</v>
      </c>
    </row>
    <row r="50" spans="1:24" x14ac:dyDescent="0.2">
      <c r="A50" s="2" t="s">
        <v>171</v>
      </c>
      <c r="B50" s="3">
        <v>20</v>
      </c>
      <c r="C50" s="2" t="s">
        <v>175</v>
      </c>
      <c r="D50" s="42">
        <v>0</v>
      </c>
      <c r="E50" s="3" t="s">
        <v>178</v>
      </c>
      <c r="F50" s="42">
        <v>0</v>
      </c>
      <c r="G50" s="3" t="s">
        <v>182</v>
      </c>
      <c r="H50" s="42">
        <v>0</v>
      </c>
      <c r="I50" s="3" t="s">
        <v>178</v>
      </c>
      <c r="J50" s="42">
        <v>0</v>
      </c>
      <c r="K50" s="3" t="s">
        <v>184</v>
      </c>
      <c r="L50" s="3">
        <v>51.612903225806448</v>
      </c>
      <c r="M50" s="3" t="s">
        <v>169</v>
      </c>
      <c r="N50" s="3">
        <v>60</v>
      </c>
      <c r="O50" s="3" t="s">
        <v>197</v>
      </c>
      <c r="P50" s="3">
        <v>73.333333333333329</v>
      </c>
      <c r="Q50" s="3" t="s">
        <v>185</v>
      </c>
      <c r="R50" s="3">
        <v>80</v>
      </c>
      <c r="S50" s="3" t="s">
        <v>194</v>
      </c>
      <c r="T50" s="3">
        <v>48.387096774193552</v>
      </c>
      <c r="U50" s="3" t="s">
        <v>165</v>
      </c>
      <c r="V50" s="3">
        <v>73.333333333333329</v>
      </c>
      <c r="W50" s="3" t="s">
        <v>172</v>
      </c>
      <c r="X50" s="3">
        <v>56.666666666666664</v>
      </c>
    </row>
    <row r="51" spans="1:24" x14ac:dyDescent="0.2">
      <c r="A51" s="2" t="s">
        <v>191</v>
      </c>
      <c r="B51" s="3">
        <v>20</v>
      </c>
      <c r="C51" s="2" t="s">
        <v>176</v>
      </c>
      <c r="D51" s="42">
        <v>0</v>
      </c>
      <c r="E51" s="3" t="s">
        <v>179</v>
      </c>
      <c r="F51" s="42">
        <v>0</v>
      </c>
      <c r="G51" s="3" t="s">
        <v>185</v>
      </c>
      <c r="H51" s="42">
        <v>0</v>
      </c>
      <c r="I51" s="3" t="s">
        <v>179</v>
      </c>
      <c r="J51" s="42">
        <v>0</v>
      </c>
      <c r="K51" s="3" t="s">
        <v>177</v>
      </c>
      <c r="L51" s="3">
        <v>43.333333333333336</v>
      </c>
      <c r="M51" s="3" t="s">
        <v>171</v>
      </c>
      <c r="N51" s="3">
        <v>56.666666666666664</v>
      </c>
      <c r="O51" s="3" t="s">
        <v>167</v>
      </c>
      <c r="P51" s="3">
        <v>70</v>
      </c>
      <c r="Q51" s="3" t="s">
        <v>168</v>
      </c>
      <c r="R51" s="3">
        <v>76.666666666666671</v>
      </c>
      <c r="S51" s="3" t="s">
        <v>192</v>
      </c>
      <c r="T51" s="3">
        <v>46.666666666666664</v>
      </c>
      <c r="U51" s="3" t="s">
        <v>185</v>
      </c>
      <c r="V51" s="3">
        <v>73.333333333333329</v>
      </c>
      <c r="W51" s="3" t="s">
        <v>197</v>
      </c>
      <c r="X51" s="3">
        <v>56.666666666666664</v>
      </c>
    </row>
    <row r="52" spans="1:24" x14ac:dyDescent="0.2">
      <c r="A52" s="2" t="s">
        <v>174</v>
      </c>
      <c r="B52" s="3">
        <v>13.333333333333334</v>
      </c>
      <c r="C52" s="2" t="s">
        <v>177</v>
      </c>
      <c r="D52" s="42">
        <v>0</v>
      </c>
      <c r="E52" s="3" t="s">
        <v>181</v>
      </c>
      <c r="F52" s="42">
        <v>0</v>
      </c>
      <c r="G52" s="3" t="s">
        <v>187</v>
      </c>
      <c r="H52" s="42">
        <v>0</v>
      </c>
      <c r="I52" s="3" t="s">
        <v>181</v>
      </c>
      <c r="J52" s="42">
        <v>0</v>
      </c>
      <c r="K52" s="3" t="s">
        <v>179</v>
      </c>
      <c r="L52" s="3">
        <v>41.935483870967744</v>
      </c>
      <c r="M52" s="3" t="s">
        <v>165</v>
      </c>
      <c r="N52" s="3">
        <v>53.333333333333336</v>
      </c>
      <c r="O52" s="3" t="s">
        <v>171</v>
      </c>
      <c r="P52" s="3">
        <v>70</v>
      </c>
      <c r="Q52" s="3" t="s">
        <v>173</v>
      </c>
      <c r="R52" s="3">
        <v>76.666666666666671</v>
      </c>
      <c r="S52" s="3" t="s">
        <v>179</v>
      </c>
      <c r="T52" s="3">
        <v>41.935483870967744</v>
      </c>
      <c r="U52" s="3" t="s">
        <v>192</v>
      </c>
      <c r="V52" s="3">
        <v>73.333333333333329</v>
      </c>
      <c r="W52" s="3" t="s">
        <v>193</v>
      </c>
      <c r="X52" s="3">
        <v>53.333333333333336</v>
      </c>
    </row>
    <row r="53" spans="1:24" x14ac:dyDescent="0.2">
      <c r="A53" s="2" t="s">
        <v>185</v>
      </c>
      <c r="B53" s="3">
        <v>6.666666666666667</v>
      </c>
      <c r="C53" s="2" t="s">
        <v>178</v>
      </c>
      <c r="D53" s="42">
        <v>0</v>
      </c>
      <c r="E53" s="3" t="s">
        <v>182</v>
      </c>
      <c r="F53" s="42">
        <v>0</v>
      </c>
      <c r="G53" s="3" t="s">
        <v>188</v>
      </c>
      <c r="H53" s="42">
        <v>0</v>
      </c>
      <c r="I53" s="3" t="s">
        <v>182</v>
      </c>
      <c r="J53" s="42">
        <v>0</v>
      </c>
      <c r="K53" s="3" t="s">
        <v>178</v>
      </c>
      <c r="L53" s="3">
        <v>38.70967741935484</v>
      </c>
      <c r="M53" s="3" t="s">
        <v>180</v>
      </c>
      <c r="N53" s="3">
        <v>53.333333333333336</v>
      </c>
      <c r="O53" s="3" t="s">
        <v>184</v>
      </c>
      <c r="P53" s="3">
        <v>67.741935483870961</v>
      </c>
      <c r="Q53" s="3" t="s">
        <v>197</v>
      </c>
      <c r="R53" s="3">
        <v>73.333333333333329</v>
      </c>
      <c r="S53" s="3" t="s">
        <v>182</v>
      </c>
      <c r="T53" s="3">
        <v>41.935483870967744</v>
      </c>
      <c r="U53" s="3" t="s">
        <v>197</v>
      </c>
      <c r="V53" s="3">
        <v>70</v>
      </c>
      <c r="W53" s="3" t="s">
        <v>198</v>
      </c>
      <c r="X53" s="3">
        <v>53.333333333333336</v>
      </c>
    </row>
    <row r="54" spans="1:24" x14ac:dyDescent="0.2">
      <c r="A54" s="2" t="s">
        <v>182</v>
      </c>
      <c r="B54" s="3">
        <v>6.4516129032258061</v>
      </c>
      <c r="C54" s="2" t="s">
        <v>179</v>
      </c>
      <c r="D54" s="42">
        <v>0</v>
      </c>
      <c r="E54" s="3" t="s">
        <v>183</v>
      </c>
      <c r="F54" s="42">
        <v>0</v>
      </c>
      <c r="G54" s="3" t="s">
        <v>189</v>
      </c>
      <c r="H54" s="42">
        <v>0</v>
      </c>
      <c r="I54" s="3" t="s">
        <v>184</v>
      </c>
      <c r="J54" s="42">
        <v>0</v>
      </c>
      <c r="K54" s="3" t="s">
        <v>182</v>
      </c>
      <c r="L54" s="3">
        <v>38.70967741935484</v>
      </c>
      <c r="M54" s="3" t="s">
        <v>193</v>
      </c>
      <c r="N54" s="3">
        <v>53.333333333333336</v>
      </c>
      <c r="O54" s="3" t="s">
        <v>165</v>
      </c>
      <c r="P54" s="3">
        <v>66.666666666666657</v>
      </c>
      <c r="Q54" s="3" t="s">
        <v>165</v>
      </c>
      <c r="R54" s="3">
        <v>70</v>
      </c>
      <c r="S54" s="3" t="s">
        <v>184</v>
      </c>
      <c r="T54" s="3">
        <v>41.935483870967744</v>
      </c>
      <c r="U54" s="3" t="s">
        <v>173</v>
      </c>
      <c r="V54" s="3">
        <v>66.666666666666657</v>
      </c>
      <c r="W54" s="3" t="s">
        <v>178</v>
      </c>
      <c r="X54" s="3">
        <v>51.612903225806448</v>
      </c>
    </row>
    <row r="55" spans="1:24" x14ac:dyDescent="0.2">
      <c r="A55" s="2" t="s">
        <v>189</v>
      </c>
      <c r="B55" s="3">
        <v>6.4516129032258061</v>
      </c>
      <c r="C55" s="2" t="s">
        <v>181</v>
      </c>
      <c r="D55" s="42">
        <v>0</v>
      </c>
      <c r="E55" s="3" t="s">
        <v>184</v>
      </c>
      <c r="F55" s="42">
        <v>0</v>
      </c>
      <c r="G55" s="3" t="s">
        <v>190</v>
      </c>
      <c r="H55" s="42">
        <v>0</v>
      </c>
      <c r="I55" s="3" t="s">
        <v>187</v>
      </c>
      <c r="J55" s="42">
        <v>0</v>
      </c>
      <c r="K55" s="3" t="s">
        <v>169</v>
      </c>
      <c r="L55" s="3">
        <v>36.666666666666664</v>
      </c>
      <c r="M55" s="3" t="s">
        <v>197</v>
      </c>
      <c r="N55" s="3">
        <v>50</v>
      </c>
      <c r="O55" s="3" t="s">
        <v>173</v>
      </c>
      <c r="P55" s="3">
        <v>66.666666666666657</v>
      </c>
      <c r="Q55" s="3" t="s">
        <v>169</v>
      </c>
      <c r="R55" s="3">
        <v>70</v>
      </c>
      <c r="S55" s="3" t="s">
        <v>166</v>
      </c>
      <c r="T55" s="3">
        <v>30</v>
      </c>
      <c r="U55" s="3" t="s">
        <v>168</v>
      </c>
      <c r="V55" s="3">
        <v>63.333333333333329</v>
      </c>
      <c r="W55" s="3" t="s">
        <v>176</v>
      </c>
      <c r="X55" s="3">
        <v>50</v>
      </c>
    </row>
    <row r="56" spans="1:24" x14ac:dyDescent="0.2">
      <c r="A56" s="2" t="s">
        <v>196</v>
      </c>
      <c r="B56" s="3">
        <v>6.4516129032258061</v>
      </c>
      <c r="C56" s="2" t="s">
        <v>184</v>
      </c>
      <c r="D56" s="42">
        <v>0</v>
      </c>
      <c r="E56" s="3" t="s">
        <v>185</v>
      </c>
      <c r="F56" s="42">
        <v>0</v>
      </c>
      <c r="G56" s="3" t="s">
        <v>191</v>
      </c>
      <c r="H56" s="42">
        <v>0</v>
      </c>
      <c r="I56" s="3" t="s">
        <v>188</v>
      </c>
      <c r="J56" s="42">
        <v>0</v>
      </c>
      <c r="K56" s="3" t="s">
        <v>183</v>
      </c>
      <c r="L56" s="3">
        <v>36.666666666666664</v>
      </c>
      <c r="M56" s="3" t="s">
        <v>178</v>
      </c>
      <c r="N56" s="3">
        <v>48.387096774193552</v>
      </c>
      <c r="O56" s="3" t="s">
        <v>169</v>
      </c>
      <c r="P56" s="3">
        <v>63.333333333333329</v>
      </c>
      <c r="Q56" s="3" t="s">
        <v>180</v>
      </c>
      <c r="R56" s="3">
        <v>70</v>
      </c>
      <c r="S56" s="3" t="s">
        <v>171</v>
      </c>
      <c r="T56" s="3">
        <v>13.333333333333334</v>
      </c>
      <c r="U56" s="3" t="s">
        <v>169</v>
      </c>
      <c r="V56" s="3">
        <v>63.333333333333329</v>
      </c>
      <c r="W56" s="3" t="s">
        <v>180</v>
      </c>
      <c r="X56" s="3">
        <v>50</v>
      </c>
    </row>
    <row r="57" spans="1:24" x14ac:dyDescent="0.2">
      <c r="A57" s="2" t="s">
        <v>175</v>
      </c>
      <c r="B57" s="3">
        <v>3.225806451612903</v>
      </c>
      <c r="C57" s="2" t="s">
        <v>187</v>
      </c>
      <c r="D57" s="42">
        <v>0</v>
      </c>
      <c r="E57" s="3" t="s">
        <v>189</v>
      </c>
      <c r="F57" s="42">
        <v>0</v>
      </c>
      <c r="G57" s="3" t="s">
        <v>192</v>
      </c>
      <c r="H57" s="42">
        <v>0</v>
      </c>
      <c r="I57" s="3" t="s">
        <v>189</v>
      </c>
      <c r="J57" s="42">
        <v>0</v>
      </c>
      <c r="K57" s="3" t="s">
        <v>194</v>
      </c>
      <c r="L57" s="3">
        <v>29.032258064516132</v>
      </c>
      <c r="M57" s="3" t="s">
        <v>198</v>
      </c>
      <c r="N57" s="3">
        <v>46.666666666666664</v>
      </c>
      <c r="O57" s="3" t="s">
        <v>199</v>
      </c>
      <c r="P57" s="3">
        <v>63.333333333333329</v>
      </c>
      <c r="Q57" s="3" t="s">
        <v>193</v>
      </c>
      <c r="R57" s="3">
        <v>70</v>
      </c>
      <c r="S57" s="3" t="s">
        <v>187</v>
      </c>
      <c r="T57" s="3">
        <v>13.333333333333334</v>
      </c>
      <c r="U57" s="3" t="s">
        <v>193</v>
      </c>
      <c r="V57" s="3">
        <v>60</v>
      </c>
      <c r="W57" s="3" t="s">
        <v>199</v>
      </c>
      <c r="X57" s="3">
        <v>46.666666666666664</v>
      </c>
    </row>
    <row r="58" spans="1:24" x14ac:dyDescent="0.2">
      <c r="A58" s="2" t="s">
        <v>179</v>
      </c>
      <c r="B58" s="3">
        <v>3.225806451612903</v>
      </c>
      <c r="C58" s="2" t="s">
        <v>188</v>
      </c>
      <c r="D58" s="42">
        <v>0</v>
      </c>
      <c r="E58" s="3" t="s">
        <v>190</v>
      </c>
      <c r="F58" s="42">
        <v>0</v>
      </c>
      <c r="G58" s="3" t="s">
        <v>193</v>
      </c>
      <c r="H58" s="42">
        <v>0</v>
      </c>
      <c r="I58" s="3" t="s">
        <v>190</v>
      </c>
      <c r="J58" s="42">
        <v>0</v>
      </c>
      <c r="K58" s="3" t="s">
        <v>165</v>
      </c>
      <c r="L58" s="3">
        <v>26.666666666666668</v>
      </c>
      <c r="M58" s="3" t="s">
        <v>179</v>
      </c>
      <c r="N58" s="3">
        <v>38.70967741935484</v>
      </c>
      <c r="O58" s="3" t="s">
        <v>193</v>
      </c>
      <c r="P58" s="3">
        <v>60</v>
      </c>
      <c r="Q58" s="3" t="s">
        <v>172</v>
      </c>
      <c r="R58" s="3">
        <v>66.666666666666657</v>
      </c>
      <c r="S58" s="3" t="s">
        <v>188</v>
      </c>
      <c r="T58" s="3">
        <v>13.333333333333334</v>
      </c>
      <c r="U58" s="3" t="s">
        <v>177</v>
      </c>
      <c r="V58" s="3">
        <v>53.333333333333336</v>
      </c>
      <c r="W58" s="3" t="s">
        <v>179</v>
      </c>
      <c r="X58" s="3">
        <v>45.161290322580641</v>
      </c>
    </row>
    <row r="59" spans="1:24" x14ac:dyDescent="0.2">
      <c r="A59" s="2" t="s">
        <v>178</v>
      </c>
      <c r="B59" s="42">
        <v>0</v>
      </c>
      <c r="C59" s="2" t="s">
        <v>189</v>
      </c>
      <c r="D59" s="42">
        <v>0</v>
      </c>
      <c r="E59" s="3" t="s">
        <v>193</v>
      </c>
      <c r="F59" s="42">
        <v>0</v>
      </c>
      <c r="G59" s="3" t="s">
        <v>196</v>
      </c>
      <c r="H59" s="42">
        <v>0</v>
      </c>
      <c r="I59" s="3" t="s">
        <v>191</v>
      </c>
      <c r="J59" s="42">
        <v>0</v>
      </c>
      <c r="K59" s="3" t="s">
        <v>181</v>
      </c>
      <c r="L59" s="3">
        <v>12.903225806451612</v>
      </c>
      <c r="M59" s="3" t="s">
        <v>181</v>
      </c>
      <c r="N59" s="3">
        <v>29.032258064516132</v>
      </c>
      <c r="O59" s="3" t="s">
        <v>198</v>
      </c>
      <c r="P59" s="3">
        <v>56.666666666666664</v>
      </c>
      <c r="Q59" s="3" t="s">
        <v>176</v>
      </c>
      <c r="R59" s="3">
        <v>66.666666666666657</v>
      </c>
      <c r="S59" s="3" t="s">
        <v>181</v>
      </c>
      <c r="T59" s="3">
        <v>9.67741935483871</v>
      </c>
      <c r="U59" s="3" t="s">
        <v>199</v>
      </c>
      <c r="V59" s="3">
        <v>53.333333333333336</v>
      </c>
      <c r="W59" s="3" t="s">
        <v>177</v>
      </c>
      <c r="X59" s="3">
        <v>43.333333333333336</v>
      </c>
    </row>
    <row r="60" spans="1:24" x14ac:dyDescent="0.2">
      <c r="A60" s="2" t="s">
        <v>181</v>
      </c>
      <c r="B60" s="42">
        <v>0</v>
      </c>
      <c r="C60" s="2" t="s">
        <v>190</v>
      </c>
      <c r="D60" s="42">
        <v>0</v>
      </c>
      <c r="E60" s="3" t="s">
        <v>194</v>
      </c>
      <c r="F60" s="42">
        <v>0</v>
      </c>
      <c r="G60" s="3" t="s">
        <v>197</v>
      </c>
      <c r="H60" s="42">
        <v>0</v>
      </c>
      <c r="I60" s="3" t="s">
        <v>194</v>
      </c>
      <c r="J60" s="42">
        <v>0</v>
      </c>
      <c r="K60" s="3" t="s">
        <v>195</v>
      </c>
      <c r="L60" s="3">
        <v>12.903225806451612</v>
      </c>
      <c r="M60" s="3" t="s">
        <v>175</v>
      </c>
      <c r="N60" s="3">
        <v>25.806451612903224</v>
      </c>
      <c r="O60" s="3" t="s">
        <v>176</v>
      </c>
      <c r="P60" s="3">
        <v>36.666666666666664</v>
      </c>
      <c r="Q60" s="3" t="s">
        <v>177</v>
      </c>
      <c r="R60" s="3">
        <v>60</v>
      </c>
      <c r="S60" s="3" t="s">
        <v>195</v>
      </c>
      <c r="T60" s="3">
        <v>9.67741935483871</v>
      </c>
      <c r="U60" s="3" t="s">
        <v>176</v>
      </c>
      <c r="V60" s="3">
        <v>50</v>
      </c>
      <c r="W60" s="3" t="s">
        <v>181</v>
      </c>
      <c r="X60" s="3">
        <v>3.225806451612903</v>
      </c>
    </row>
    <row r="61" spans="1:24" x14ac:dyDescent="0.2">
      <c r="A61" s="2" t="s">
        <v>184</v>
      </c>
      <c r="B61" s="42">
        <v>0</v>
      </c>
      <c r="C61" s="2" t="s">
        <v>191</v>
      </c>
      <c r="D61" s="42">
        <v>0</v>
      </c>
      <c r="E61" s="3" t="s">
        <v>195</v>
      </c>
      <c r="F61" s="42">
        <v>0</v>
      </c>
      <c r="G61" s="3" t="s">
        <v>198</v>
      </c>
      <c r="H61" s="42">
        <v>0</v>
      </c>
      <c r="I61" s="3" t="s">
        <v>195</v>
      </c>
      <c r="J61" s="42">
        <v>0</v>
      </c>
      <c r="K61" s="3" t="s">
        <v>175</v>
      </c>
      <c r="L61" s="3">
        <v>3.225806451612903</v>
      </c>
      <c r="M61" s="3" t="s">
        <v>195</v>
      </c>
      <c r="N61" s="3">
        <v>19.35483870967742</v>
      </c>
      <c r="O61" s="3" t="s">
        <v>180</v>
      </c>
      <c r="P61" s="3">
        <v>30</v>
      </c>
      <c r="Q61" s="3" t="s">
        <v>199</v>
      </c>
      <c r="R61" s="3">
        <v>60</v>
      </c>
      <c r="S61" s="3" t="s">
        <v>175</v>
      </c>
      <c r="T61" s="3">
        <v>0</v>
      </c>
      <c r="U61" s="3" t="s">
        <v>198</v>
      </c>
      <c r="V61" s="3">
        <v>46.666666666666664</v>
      </c>
      <c r="W61" s="3" t="s">
        <v>175</v>
      </c>
      <c r="X61" s="2">
        <v>0</v>
      </c>
    </row>
    <row r="62" spans="1:24" x14ac:dyDescent="0.2">
      <c r="A62" s="2" t="s">
        <v>190</v>
      </c>
      <c r="B62" s="42">
        <v>0</v>
      </c>
      <c r="C62" s="2" t="s">
        <v>192</v>
      </c>
      <c r="D62" s="42">
        <v>0</v>
      </c>
      <c r="E62" s="3" t="s">
        <v>199</v>
      </c>
      <c r="F62" s="42">
        <v>0</v>
      </c>
      <c r="G62" s="3" t="s">
        <v>199</v>
      </c>
      <c r="H62" s="42">
        <v>0</v>
      </c>
      <c r="I62" s="3" t="s">
        <v>196</v>
      </c>
      <c r="J62" s="42">
        <v>0</v>
      </c>
      <c r="K62" s="3" t="s">
        <v>190</v>
      </c>
      <c r="L62" s="42">
        <v>0</v>
      </c>
      <c r="M62" s="3" t="s">
        <v>190</v>
      </c>
      <c r="N62" s="3">
        <v>6.4516129032258061</v>
      </c>
      <c r="O62" s="3" t="s">
        <v>177</v>
      </c>
      <c r="P62" s="3">
        <v>26.666666666666668</v>
      </c>
      <c r="Q62" s="3" t="s">
        <v>198</v>
      </c>
      <c r="R62" s="3">
        <v>56.666666666666664</v>
      </c>
      <c r="S62" s="3" t="s">
        <v>190</v>
      </c>
      <c r="T62" s="3">
        <v>0</v>
      </c>
      <c r="U62" s="3" t="s">
        <v>180</v>
      </c>
      <c r="V62" s="3">
        <v>43.333333333333336</v>
      </c>
      <c r="W62" s="3" t="s">
        <v>190</v>
      </c>
      <c r="X62" s="2">
        <v>0</v>
      </c>
    </row>
    <row r="63" spans="1:24" x14ac:dyDescent="0.2">
      <c r="A63" s="2"/>
      <c r="B63" s="2"/>
      <c r="C63" s="2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2" t="s">
        <v>637</v>
      </c>
      <c r="B64" s="8" t="s">
        <v>627</v>
      </c>
      <c r="C64" s="2" t="s">
        <v>635</v>
      </c>
      <c r="D64" s="9" t="s">
        <v>551</v>
      </c>
      <c r="E64" s="3" t="s">
        <v>635</v>
      </c>
      <c r="F64" s="9" t="s">
        <v>552</v>
      </c>
      <c r="G64" s="3" t="s">
        <v>635</v>
      </c>
      <c r="H64" s="9" t="s">
        <v>553</v>
      </c>
      <c r="I64" s="3" t="s">
        <v>635</v>
      </c>
      <c r="J64" s="9" t="s">
        <v>554</v>
      </c>
      <c r="K64" s="3" t="s">
        <v>635</v>
      </c>
      <c r="L64" s="9" t="s">
        <v>628</v>
      </c>
      <c r="M64" s="3" t="s">
        <v>635</v>
      </c>
      <c r="N64" s="9" t="s">
        <v>629</v>
      </c>
      <c r="O64" s="3" t="s">
        <v>635</v>
      </c>
      <c r="P64" s="9" t="s">
        <v>630</v>
      </c>
      <c r="Q64" s="3" t="s">
        <v>635</v>
      </c>
      <c r="R64" s="9" t="s">
        <v>631</v>
      </c>
      <c r="S64" s="3" t="s">
        <v>635</v>
      </c>
      <c r="T64" s="9" t="s">
        <v>632</v>
      </c>
      <c r="U64" s="3" t="s">
        <v>635</v>
      </c>
      <c r="V64" s="9" t="s">
        <v>633</v>
      </c>
      <c r="W64" s="3" t="s">
        <v>635</v>
      </c>
      <c r="X64" s="8" t="s">
        <v>634</v>
      </c>
    </row>
    <row r="65" spans="1:24" x14ac:dyDescent="0.2">
      <c r="A65" s="2" t="s">
        <v>203</v>
      </c>
      <c r="B65" s="3">
        <v>27.790973871733964</v>
      </c>
      <c r="C65" s="2" t="s">
        <v>203</v>
      </c>
      <c r="D65" s="3">
        <v>3.800475059382423</v>
      </c>
      <c r="E65" s="3" t="s">
        <v>203</v>
      </c>
      <c r="F65" s="3">
        <v>5.938242280285035</v>
      </c>
      <c r="G65" s="3" t="s">
        <v>203</v>
      </c>
      <c r="H65" s="3">
        <v>0.47505938242280288</v>
      </c>
      <c r="I65" s="3" t="s">
        <v>203</v>
      </c>
      <c r="J65" s="3">
        <v>6.6508313539192399</v>
      </c>
      <c r="K65" s="3" t="s">
        <v>203</v>
      </c>
      <c r="L65" s="3">
        <v>62.945368171021379</v>
      </c>
      <c r="M65" s="3" t="s">
        <v>203</v>
      </c>
      <c r="N65" s="3">
        <v>74.109263657957243</v>
      </c>
      <c r="O65" s="3" t="s">
        <v>203</v>
      </c>
      <c r="P65" s="3">
        <v>66.745843230403807</v>
      </c>
      <c r="Q65" s="3" t="s">
        <v>203</v>
      </c>
      <c r="R65" s="3">
        <v>79.572446555819482</v>
      </c>
      <c r="S65" s="3" t="s">
        <v>203</v>
      </c>
      <c r="T65" s="3">
        <v>54.156769596199524</v>
      </c>
      <c r="U65" s="3" t="s">
        <v>203</v>
      </c>
      <c r="V65" s="3">
        <v>71.733966745843219</v>
      </c>
      <c r="W65" s="3" t="s">
        <v>203</v>
      </c>
      <c r="X65" s="3">
        <v>66.983372921615199</v>
      </c>
    </row>
    <row r="66" spans="1:24" x14ac:dyDescent="0.2">
      <c r="A66" s="3" t="s">
        <v>604</v>
      </c>
      <c r="B66" s="3">
        <v>20.994475138121548</v>
      </c>
      <c r="C66" s="3" t="s">
        <v>604</v>
      </c>
      <c r="D66" s="3">
        <v>2.7624309392265194</v>
      </c>
      <c r="E66" s="3" t="s">
        <v>604</v>
      </c>
      <c r="F66" s="3">
        <v>3.867403314917127</v>
      </c>
      <c r="G66" s="3" t="s">
        <v>604</v>
      </c>
      <c r="H66" s="3">
        <v>1.1049723756906076</v>
      </c>
      <c r="I66" s="3" t="s">
        <v>604</v>
      </c>
      <c r="J66" s="3">
        <v>3.3149171270718232</v>
      </c>
      <c r="K66" s="3" t="s">
        <v>604</v>
      </c>
      <c r="L66" s="3">
        <v>67.95580110497238</v>
      </c>
      <c r="M66" s="3" t="s">
        <v>604</v>
      </c>
      <c r="N66" s="3">
        <v>71.270718232044189</v>
      </c>
      <c r="O66" s="3" t="s">
        <v>604</v>
      </c>
      <c r="P66" s="3">
        <v>74.033149171270722</v>
      </c>
      <c r="Q66" s="3" t="s">
        <v>604</v>
      </c>
      <c r="R66" s="3">
        <v>78.453038674033152</v>
      </c>
      <c r="S66" s="3" t="s">
        <v>604</v>
      </c>
      <c r="T66" s="3">
        <v>55.248618784530393</v>
      </c>
      <c r="U66" s="3" t="s">
        <v>604</v>
      </c>
      <c r="V66" s="3">
        <v>72.375690607734811</v>
      </c>
      <c r="W66" s="3" t="s">
        <v>604</v>
      </c>
      <c r="X66" s="3">
        <v>69.060773480662988</v>
      </c>
    </row>
    <row r="67" spans="1:24" x14ac:dyDescent="0.2">
      <c r="A67" s="2" t="s">
        <v>205</v>
      </c>
      <c r="B67" s="3">
        <v>16.279069767441861</v>
      </c>
      <c r="C67" s="2" t="s">
        <v>205</v>
      </c>
      <c r="D67" s="3">
        <v>2.7906976744186047</v>
      </c>
      <c r="E67" s="3" t="s">
        <v>205</v>
      </c>
      <c r="F67" s="3">
        <v>1.8604651162790697</v>
      </c>
      <c r="G67" s="3" t="s">
        <v>205</v>
      </c>
      <c r="H67" s="3">
        <v>2.7906976744186047</v>
      </c>
      <c r="I67" s="3" t="s">
        <v>205</v>
      </c>
      <c r="J67" s="3">
        <v>0.93023255813953487</v>
      </c>
      <c r="K67" s="3" t="s">
        <v>205</v>
      </c>
      <c r="L67" s="3">
        <v>56.279069767441861</v>
      </c>
      <c r="M67" s="3" t="s">
        <v>205</v>
      </c>
      <c r="N67" s="3">
        <v>66.04651162790698</v>
      </c>
      <c r="O67" s="3" t="s">
        <v>205</v>
      </c>
      <c r="P67" s="3">
        <v>89.767441860465112</v>
      </c>
      <c r="Q67" s="3" t="s">
        <v>205</v>
      </c>
      <c r="R67" s="3">
        <v>91.162790697674424</v>
      </c>
      <c r="S67" s="3" t="s">
        <v>205</v>
      </c>
      <c r="T67" s="3">
        <v>49.767441860465119</v>
      </c>
      <c r="U67" s="3" t="s">
        <v>205</v>
      </c>
      <c r="V67" s="3">
        <v>89.767441860465112</v>
      </c>
      <c r="W67" s="3" t="s">
        <v>205</v>
      </c>
      <c r="X67" s="3">
        <v>70.232558139534888</v>
      </c>
    </row>
    <row r="68" spans="1:24" x14ac:dyDescent="0.2">
      <c r="A68" s="2" t="s">
        <v>202</v>
      </c>
      <c r="B68" s="3">
        <v>13.934426229508196</v>
      </c>
      <c r="C68" s="2" t="s">
        <v>202</v>
      </c>
      <c r="D68" s="3">
        <v>2.8688524590163933</v>
      </c>
      <c r="E68" s="3" t="s">
        <v>202</v>
      </c>
      <c r="F68" s="3">
        <v>0.81967213114754101</v>
      </c>
      <c r="G68" s="3" t="s">
        <v>202</v>
      </c>
      <c r="H68" s="3">
        <v>3.278688524590164</v>
      </c>
      <c r="I68" s="3" t="s">
        <v>202</v>
      </c>
      <c r="J68" s="3">
        <v>3.278688524590164</v>
      </c>
      <c r="K68" s="3" t="s">
        <v>202</v>
      </c>
      <c r="L68" s="3">
        <v>36.065573770491802</v>
      </c>
      <c r="M68" s="3" t="s">
        <v>202</v>
      </c>
      <c r="N68" s="3">
        <v>50.409836065573764</v>
      </c>
      <c r="O68" s="3" t="s">
        <v>202</v>
      </c>
      <c r="P68" s="3">
        <v>87.295081967213122</v>
      </c>
      <c r="Q68" s="3" t="s">
        <v>202</v>
      </c>
      <c r="R68" s="3">
        <v>92.622950819672127</v>
      </c>
      <c r="S68" s="3" t="s">
        <v>202</v>
      </c>
      <c r="T68" s="3">
        <v>41.803278688524593</v>
      </c>
      <c r="U68" s="3" t="s">
        <v>202</v>
      </c>
      <c r="V68" s="3">
        <v>88.934426229508205</v>
      </c>
      <c r="W68" s="3" t="s">
        <v>202</v>
      </c>
      <c r="X68" s="3">
        <v>50.409836065573764</v>
      </c>
    </row>
    <row r="69" spans="1:24" x14ac:dyDescent="0.2">
      <c r="A69" s="2"/>
      <c r="B69" s="3"/>
      <c r="C69" s="2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62" customFormat="1" x14ac:dyDescent="0.2">
      <c r="A70" s="57" t="s">
        <v>636</v>
      </c>
      <c r="B70" s="58" t="s">
        <v>627</v>
      </c>
      <c r="C70" s="59" t="s">
        <v>635</v>
      </c>
      <c r="D70" s="60" t="s">
        <v>551</v>
      </c>
      <c r="E70" s="61" t="s">
        <v>635</v>
      </c>
      <c r="F70" s="60" t="s">
        <v>552</v>
      </c>
      <c r="G70" s="61" t="s">
        <v>635</v>
      </c>
      <c r="H70" s="60" t="s">
        <v>553</v>
      </c>
      <c r="I70" s="61" t="s">
        <v>635</v>
      </c>
      <c r="J70" s="60" t="s">
        <v>554</v>
      </c>
      <c r="K70" s="61" t="s">
        <v>635</v>
      </c>
      <c r="L70" s="60" t="s">
        <v>628</v>
      </c>
      <c r="M70" s="61" t="s">
        <v>635</v>
      </c>
      <c r="N70" s="60" t="s">
        <v>629</v>
      </c>
      <c r="O70" s="61" t="s">
        <v>635</v>
      </c>
      <c r="P70" s="60" t="s">
        <v>630</v>
      </c>
      <c r="Q70" s="61" t="s">
        <v>635</v>
      </c>
      <c r="R70" s="60" t="s">
        <v>631</v>
      </c>
      <c r="S70" s="61" t="s">
        <v>635</v>
      </c>
      <c r="T70" s="60" t="s">
        <v>632</v>
      </c>
      <c r="U70" s="61" t="s">
        <v>635</v>
      </c>
      <c r="V70" s="60" t="s">
        <v>633</v>
      </c>
      <c r="W70" s="61" t="s">
        <v>635</v>
      </c>
      <c r="X70" s="58" t="s">
        <v>634</v>
      </c>
    </row>
    <row r="71" spans="1:24" x14ac:dyDescent="0.2">
      <c r="A71" s="2" t="s">
        <v>210</v>
      </c>
      <c r="B71" s="3">
        <v>23.274161735700197</v>
      </c>
      <c r="C71" s="2" t="s">
        <v>210</v>
      </c>
      <c r="D71" s="3">
        <v>3.7475345167652856</v>
      </c>
      <c r="E71" s="3" t="s">
        <v>210</v>
      </c>
      <c r="F71" s="3">
        <v>3.3530571992110452</v>
      </c>
      <c r="G71" s="3" t="s">
        <v>210</v>
      </c>
      <c r="H71" s="3">
        <v>1.9723865877712032</v>
      </c>
      <c r="I71" s="3" t="s">
        <v>210</v>
      </c>
      <c r="J71" s="3">
        <v>5.1282051282051277</v>
      </c>
      <c r="K71" s="3" t="s">
        <v>210</v>
      </c>
      <c r="L71" s="3">
        <v>55.818540433925044</v>
      </c>
      <c r="M71" s="3" t="s">
        <v>210</v>
      </c>
      <c r="N71" s="3">
        <v>66.074950690335314</v>
      </c>
      <c r="O71" s="3" t="s">
        <v>210</v>
      </c>
      <c r="P71" s="3">
        <v>78.500986193293883</v>
      </c>
      <c r="Q71" s="3" t="s">
        <v>210</v>
      </c>
      <c r="R71" s="3">
        <v>83.234714003944774</v>
      </c>
      <c r="S71" s="3" t="s">
        <v>210</v>
      </c>
      <c r="T71" s="3">
        <v>49.506903353057197</v>
      </c>
      <c r="U71" s="3" t="s">
        <v>210</v>
      </c>
      <c r="V71" s="3">
        <v>80.078895463510847</v>
      </c>
      <c r="W71" s="3" t="s">
        <v>210</v>
      </c>
      <c r="X71" s="3">
        <v>63.708086785009868</v>
      </c>
    </row>
    <row r="72" spans="1:24" x14ac:dyDescent="0.2">
      <c r="A72" s="2" t="s">
        <v>211</v>
      </c>
      <c r="B72" s="3">
        <v>19.133574007220215</v>
      </c>
      <c r="C72" s="2" t="s">
        <v>211</v>
      </c>
      <c r="D72" s="3">
        <v>2.7075812274368229</v>
      </c>
      <c r="E72" s="3" t="s">
        <v>211</v>
      </c>
      <c r="F72" s="3">
        <v>3.790613718411552</v>
      </c>
      <c r="G72" s="3" t="s">
        <v>211</v>
      </c>
      <c r="H72" s="3">
        <v>1.4440433212996391</v>
      </c>
      <c r="I72" s="3" t="s">
        <v>211</v>
      </c>
      <c r="J72" s="3">
        <v>3.2490974729241873</v>
      </c>
      <c r="K72" s="3" t="s">
        <v>211</v>
      </c>
      <c r="L72" s="3">
        <v>56.678700361010826</v>
      </c>
      <c r="M72" s="3" t="s">
        <v>211</v>
      </c>
      <c r="N72" s="3">
        <v>66.967509025270758</v>
      </c>
      <c r="O72" s="3" t="s">
        <v>211</v>
      </c>
      <c r="P72" s="3">
        <v>76.353790613718402</v>
      </c>
      <c r="Q72" s="3" t="s">
        <v>211</v>
      </c>
      <c r="R72" s="3">
        <v>86.101083032490976</v>
      </c>
      <c r="S72" s="3" t="s">
        <v>211</v>
      </c>
      <c r="T72" s="3">
        <v>51.624548736462096</v>
      </c>
      <c r="U72" s="3" t="s">
        <v>211</v>
      </c>
      <c r="V72" s="3">
        <v>78.880866425992778</v>
      </c>
      <c r="W72" s="3" t="s">
        <v>211</v>
      </c>
      <c r="X72" s="3">
        <v>64.620938628158839</v>
      </c>
    </row>
    <row r="73" spans="1:24" x14ac:dyDescent="0.2"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</row>
    <row r="74" spans="1:24" x14ac:dyDescent="0.2"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</row>
    <row r="75" spans="1:24" x14ac:dyDescent="0.2"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</row>
    <row r="76" spans="1:24" x14ac:dyDescent="0.2"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</row>
    <row r="77" spans="1:24" x14ac:dyDescent="0.2"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</row>
    <row r="78" spans="1:24" x14ac:dyDescent="0.2"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</row>
    <row r="79" spans="1:24" x14ac:dyDescent="0.2"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</row>
    <row r="80" spans="1:24" x14ac:dyDescent="0.2"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</row>
    <row r="81" spans="4:23" x14ac:dyDescent="0.2"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</row>
    <row r="82" spans="4:23" x14ac:dyDescent="0.2"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</row>
    <row r="83" spans="4:23" x14ac:dyDescent="0.2"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</row>
    <row r="84" spans="4:23" x14ac:dyDescent="0.2"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</row>
    <row r="85" spans="4:23" x14ac:dyDescent="0.2"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</row>
    <row r="86" spans="4:23" x14ac:dyDescent="0.2"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</row>
    <row r="87" spans="4:23" x14ac:dyDescent="0.2"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</row>
    <row r="88" spans="4:23" x14ac:dyDescent="0.2"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</row>
    <row r="89" spans="4:23" x14ac:dyDescent="0.2"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</row>
    <row r="90" spans="4:23" x14ac:dyDescent="0.2"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</row>
    <row r="91" spans="4:23" x14ac:dyDescent="0.2"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</row>
    <row r="92" spans="4:23" x14ac:dyDescent="0.2"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</row>
    <row r="93" spans="4:23" x14ac:dyDescent="0.2"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</row>
    <row r="94" spans="4:23" x14ac:dyDescent="0.2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</row>
    <row r="95" spans="4:23" x14ac:dyDescent="0.2"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</row>
    <row r="96" spans="4:23" x14ac:dyDescent="0.2"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</row>
    <row r="97" spans="4:23" x14ac:dyDescent="0.2"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</row>
    <row r="98" spans="4:23" x14ac:dyDescent="0.2"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</row>
    <row r="99" spans="4:23" x14ac:dyDescent="0.2"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</row>
    <row r="100" spans="4:23" x14ac:dyDescent="0.2"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</row>
    <row r="101" spans="4:23" x14ac:dyDescent="0.2"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</row>
    <row r="102" spans="4:23" x14ac:dyDescent="0.2"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</row>
    <row r="103" spans="4:23" x14ac:dyDescent="0.2"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</row>
    <row r="104" spans="4:23" x14ac:dyDescent="0.2"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</row>
    <row r="105" spans="4:23" x14ac:dyDescent="0.2"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</row>
    <row r="106" spans="4:23" x14ac:dyDescent="0.2"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</row>
    <row r="107" spans="4:23" x14ac:dyDescent="0.2"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</row>
    <row r="108" spans="4:23" x14ac:dyDescent="0.2"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</row>
    <row r="109" spans="4:23" x14ac:dyDescent="0.2"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</row>
    <row r="110" spans="4:23" x14ac:dyDescent="0.2"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</row>
    <row r="111" spans="4:23" x14ac:dyDescent="0.2"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</row>
    <row r="112" spans="4:23" x14ac:dyDescent="0.2"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</row>
    <row r="113" spans="4:23" x14ac:dyDescent="0.2"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</row>
    <row r="114" spans="4:23" x14ac:dyDescent="0.2"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</row>
    <row r="115" spans="4:23" x14ac:dyDescent="0.2"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</row>
    <row r="116" spans="4:23" x14ac:dyDescent="0.2"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</row>
    <row r="117" spans="4:23" x14ac:dyDescent="0.2"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</row>
    <row r="118" spans="4:23" x14ac:dyDescent="0.2"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</row>
    <row r="119" spans="4:23" x14ac:dyDescent="0.2"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</row>
    <row r="120" spans="4:23" x14ac:dyDescent="0.2"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</row>
    <row r="121" spans="4:23" x14ac:dyDescent="0.2"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</row>
    <row r="122" spans="4:23" x14ac:dyDescent="0.2"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</row>
    <row r="123" spans="4:23" x14ac:dyDescent="0.2"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</row>
    <row r="124" spans="4:23" x14ac:dyDescent="0.2"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</row>
    <row r="125" spans="4:23" x14ac:dyDescent="0.2"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</row>
    <row r="126" spans="4:23" x14ac:dyDescent="0.2"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</row>
    <row r="127" spans="4:23" x14ac:dyDescent="0.2"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</row>
    <row r="128" spans="4:23" x14ac:dyDescent="0.2"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</row>
    <row r="129" spans="4:23" x14ac:dyDescent="0.2"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</row>
    <row r="130" spans="4:23" x14ac:dyDescent="0.2"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</row>
    <row r="131" spans="4:23" x14ac:dyDescent="0.2"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</row>
    <row r="132" spans="4:23" x14ac:dyDescent="0.2"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</row>
    <row r="133" spans="4:23" x14ac:dyDescent="0.2"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</row>
    <row r="134" spans="4:23" x14ac:dyDescent="0.2"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</row>
    <row r="135" spans="4:23" x14ac:dyDescent="0.2"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</row>
    <row r="136" spans="4:23" x14ac:dyDescent="0.2"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</row>
    <row r="137" spans="4:23" x14ac:dyDescent="0.2"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</row>
    <row r="138" spans="4:23" x14ac:dyDescent="0.2"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</row>
  </sheetData>
  <sortState ref="A65:X68">
    <sortCondition descending="1" ref="B65:B6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rintOptions horizontalCentered="1"/>
  <pageMargins left="0.39370078740157499" right="0.39370078740157499" top="0.78740157480314998" bottom="0.78740157480314998" header="0.511811023622047" footer="0.511811023622047"/>
  <pageSetup pageOrder="overThenDown" orientation="landscape" r:id="rId1"/>
  <headerFooter alignWithMargins="0">
    <oddHeader>&amp;CO</oddHeader>
    <oddFooter>&amp;CO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9"/>
  <sheetViews>
    <sheetView workbookViewId="0"/>
  </sheetViews>
  <sheetFormatPr baseColWidth="10" defaultRowHeight="12.75" x14ac:dyDescent="0.2"/>
  <cols>
    <col min="1" max="1" width="11.42578125" style="11"/>
  </cols>
  <sheetData>
    <row r="1" spans="1:5" x14ac:dyDescent="0.2">
      <c r="A1" s="11" t="s">
        <v>160</v>
      </c>
      <c r="B1" t="s">
        <v>163</v>
      </c>
      <c r="D1" t="s">
        <v>389</v>
      </c>
      <c r="E1" t="s">
        <v>58</v>
      </c>
    </row>
    <row r="2" spans="1:5" x14ac:dyDescent="0.2">
      <c r="A2" s="11" t="s">
        <v>164</v>
      </c>
      <c r="D2" t="s">
        <v>390</v>
      </c>
      <c r="E2" t="s">
        <v>59</v>
      </c>
    </row>
    <row r="3" spans="1:5" x14ac:dyDescent="0.2">
      <c r="A3" s="11" t="s">
        <v>165</v>
      </c>
      <c r="B3">
        <v>2.8275212273001671E-2</v>
      </c>
      <c r="D3" t="s">
        <v>391</v>
      </c>
      <c r="E3" t="s">
        <v>60</v>
      </c>
    </row>
    <row r="4" spans="1:5" x14ac:dyDescent="0.2">
      <c r="A4" s="11" t="s">
        <v>166</v>
      </c>
      <c r="B4">
        <v>2.8275212273001671E-2</v>
      </c>
      <c r="D4" t="s">
        <v>392</v>
      </c>
      <c r="E4" t="s">
        <v>61</v>
      </c>
    </row>
    <row r="5" spans="1:5" x14ac:dyDescent="0.2">
      <c r="A5" s="11" t="s">
        <v>167</v>
      </c>
      <c r="B5">
        <v>2.8275212273001671E-2</v>
      </c>
      <c r="D5" t="s">
        <v>393</v>
      </c>
      <c r="E5" t="s">
        <v>62</v>
      </c>
    </row>
    <row r="6" spans="1:5" x14ac:dyDescent="0.2">
      <c r="A6" s="11" t="s">
        <v>168</v>
      </c>
      <c r="B6">
        <v>2.8275212273001671E-2</v>
      </c>
      <c r="D6" t="s">
        <v>394</v>
      </c>
      <c r="E6" t="s">
        <v>63</v>
      </c>
    </row>
    <row r="7" spans="1:5" x14ac:dyDescent="0.2">
      <c r="A7" s="11" t="s">
        <v>169</v>
      </c>
      <c r="B7">
        <v>2.8275212273001671E-2</v>
      </c>
      <c r="D7" t="s">
        <v>395</v>
      </c>
      <c r="E7" t="s">
        <v>64</v>
      </c>
    </row>
    <row r="8" spans="1:5" x14ac:dyDescent="0.2">
      <c r="A8" s="11" t="s">
        <v>170</v>
      </c>
      <c r="B8">
        <v>2.8275212273001671E-2</v>
      </c>
      <c r="D8" t="s">
        <v>396</v>
      </c>
      <c r="E8" t="s">
        <v>65</v>
      </c>
    </row>
    <row r="9" spans="1:5" x14ac:dyDescent="0.2">
      <c r="A9" s="11" t="s">
        <v>171</v>
      </c>
      <c r="B9">
        <v>2.8275212273001671E-2</v>
      </c>
      <c r="D9" t="s">
        <v>397</v>
      </c>
      <c r="E9" t="s">
        <v>66</v>
      </c>
    </row>
    <row r="10" spans="1:5" x14ac:dyDescent="0.2">
      <c r="A10" s="11" t="s">
        <v>172</v>
      </c>
      <c r="B10">
        <v>2.8275212273001671E-2</v>
      </c>
      <c r="D10" t="s">
        <v>398</v>
      </c>
      <c r="E10" t="s">
        <v>67</v>
      </c>
    </row>
    <row r="11" spans="1:5" x14ac:dyDescent="0.2">
      <c r="A11" s="11" t="s">
        <v>173</v>
      </c>
      <c r="B11">
        <v>2.8275212273001671E-2</v>
      </c>
      <c r="D11" t="s">
        <v>399</v>
      </c>
      <c r="E11" t="s">
        <v>68</v>
      </c>
    </row>
    <row r="12" spans="1:5" x14ac:dyDescent="0.2">
      <c r="A12" s="11" t="s">
        <v>174</v>
      </c>
      <c r="B12">
        <v>2.8275212273001671E-2</v>
      </c>
      <c r="D12" t="s">
        <v>400</v>
      </c>
      <c r="E12" t="s">
        <v>69</v>
      </c>
    </row>
    <row r="13" spans="1:5" x14ac:dyDescent="0.2">
      <c r="A13" s="11" t="s">
        <v>175</v>
      </c>
      <c r="B13">
        <v>2.9217720031738281E-2</v>
      </c>
      <c r="D13" t="s">
        <v>401</v>
      </c>
      <c r="E13" t="s">
        <v>70</v>
      </c>
    </row>
    <row r="14" spans="1:5" x14ac:dyDescent="0.2">
      <c r="A14" s="11" t="s">
        <v>176</v>
      </c>
      <c r="B14">
        <v>2.8275212273001671E-2</v>
      </c>
      <c r="D14" t="s">
        <v>402</v>
      </c>
      <c r="E14" t="s">
        <v>71</v>
      </c>
    </row>
    <row r="15" spans="1:5" x14ac:dyDescent="0.2">
      <c r="A15" s="11" t="s">
        <v>177</v>
      </c>
      <c r="B15">
        <v>2.8275212273001671E-2</v>
      </c>
      <c r="D15" t="s">
        <v>403</v>
      </c>
      <c r="E15" t="s">
        <v>72</v>
      </c>
    </row>
    <row r="16" spans="1:5" x14ac:dyDescent="0.2">
      <c r="A16" s="11" t="s">
        <v>178</v>
      </c>
      <c r="B16">
        <v>2.9217720031738281E-2</v>
      </c>
      <c r="D16" t="s">
        <v>404</v>
      </c>
      <c r="E16" t="s">
        <v>73</v>
      </c>
    </row>
    <row r="17" spans="1:5" x14ac:dyDescent="0.2">
      <c r="A17" s="11" t="s">
        <v>179</v>
      </c>
      <c r="B17">
        <v>2.9217720031738281E-2</v>
      </c>
      <c r="D17" t="s">
        <v>405</v>
      </c>
      <c r="E17" t="s">
        <v>74</v>
      </c>
    </row>
    <row r="18" spans="1:5" x14ac:dyDescent="0.2">
      <c r="A18" s="11" t="s">
        <v>180</v>
      </c>
      <c r="B18">
        <v>2.8275212273001671E-2</v>
      </c>
      <c r="D18" t="s">
        <v>406</v>
      </c>
      <c r="E18" t="s">
        <v>75</v>
      </c>
    </row>
    <row r="19" spans="1:5" x14ac:dyDescent="0.2">
      <c r="A19" s="11" t="s">
        <v>181</v>
      </c>
      <c r="B19">
        <v>2.9217720031738281E-2</v>
      </c>
      <c r="D19" t="s">
        <v>407</v>
      </c>
      <c r="E19" t="s">
        <v>76</v>
      </c>
    </row>
    <row r="20" spans="1:5" x14ac:dyDescent="0.2">
      <c r="A20" s="11" t="s">
        <v>182</v>
      </c>
      <c r="B20">
        <v>2.9217720031738281E-2</v>
      </c>
      <c r="D20" t="s">
        <v>408</v>
      </c>
      <c r="E20" t="s">
        <v>77</v>
      </c>
    </row>
    <row r="21" spans="1:5" x14ac:dyDescent="0.2">
      <c r="A21" s="11" t="s">
        <v>183</v>
      </c>
      <c r="B21">
        <v>2.8275212273001671E-2</v>
      </c>
      <c r="D21" t="s">
        <v>409</v>
      </c>
      <c r="E21" t="s">
        <v>78</v>
      </c>
    </row>
    <row r="22" spans="1:5" x14ac:dyDescent="0.2">
      <c r="A22" s="11" t="s">
        <v>184</v>
      </c>
      <c r="B22">
        <v>2.9217720031738281E-2</v>
      </c>
      <c r="D22" t="s">
        <v>410</v>
      </c>
      <c r="E22" t="s">
        <v>79</v>
      </c>
    </row>
    <row r="23" spans="1:5" x14ac:dyDescent="0.2">
      <c r="A23" s="11" t="s">
        <v>185</v>
      </c>
      <c r="B23">
        <v>2.8275212273001671E-2</v>
      </c>
      <c r="D23" t="s">
        <v>411</v>
      </c>
      <c r="E23" t="s">
        <v>80</v>
      </c>
    </row>
    <row r="24" spans="1:5" x14ac:dyDescent="0.2">
      <c r="A24" s="11" t="s">
        <v>186</v>
      </c>
      <c r="B24">
        <v>2.8275212273001671E-2</v>
      </c>
      <c r="D24" t="s">
        <v>412</v>
      </c>
      <c r="E24" t="s">
        <v>81</v>
      </c>
    </row>
    <row r="25" spans="1:5" x14ac:dyDescent="0.2">
      <c r="A25" s="11" t="s">
        <v>187</v>
      </c>
      <c r="B25">
        <v>2.8275212273001671E-2</v>
      </c>
      <c r="D25" t="s">
        <v>413</v>
      </c>
      <c r="E25" t="s">
        <v>82</v>
      </c>
    </row>
    <row r="26" spans="1:5" x14ac:dyDescent="0.2">
      <c r="A26" s="11" t="s">
        <v>188</v>
      </c>
      <c r="B26">
        <v>2.8275212273001671E-2</v>
      </c>
      <c r="D26" t="s">
        <v>414</v>
      </c>
      <c r="E26" t="s">
        <v>83</v>
      </c>
    </row>
    <row r="27" spans="1:5" x14ac:dyDescent="0.2">
      <c r="A27" s="11" t="s">
        <v>189</v>
      </c>
      <c r="B27">
        <v>2.9217720031738281E-2</v>
      </c>
      <c r="D27" t="s">
        <v>415</v>
      </c>
      <c r="E27" t="s">
        <v>84</v>
      </c>
    </row>
    <row r="28" spans="1:5" x14ac:dyDescent="0.2">
      <c r="A28" s="11" t="s">
        <v>190</v>
      </c>
      <c r="B28">
        <v>2.9217720031738281E-2</v>
      </c>
      <c r="D28" t="s">
        <v>416</v>
      </c>
      <c r="E28" t="s">
        <v>85</v>
      </c>
    </row>
    <row r="29" spans="1:5" x14ac:dyDescent="0.2">
      <c r="A29" s="11" t="s">
        <v>191</v>
      </c>
      <c r="B29">
        <v>2.8275212273001671E-2</v>
      </c>
      <c r="D29" t="s">
        <v>417</v>
      </c>
      <c r="E29" t="s">
        <v>86</v>
      </c>
    </row>
    <row r="30" spans="1:5" x14ac:dyDescent="0.2">
      <c r="A30" s="11" t="s">
        <v>192</v>
      </c>
      <c r="B30">
        <v>2.8275212273001671E-2</v>
      </c>
      <c r="D30" t="s">
        <v>418</v>
      </c>
      <c r="E30" t="s">
        <v>87</v>
      </c>
    </row>
    <row r="31" spans="1:5" x14ac:dyDescent="0.2">
      <c r="A31" s="11" t="s">
        <v>193</v>
      </c>
      <c r="B31">
        <v>2.8275212273001671E-2</v>
      </c>
      <c r="D31" t="s">
        <v>419</v>
      </c>
      <c r="E31" t="s">
        <v>88</v>
      </c>
    </row>
    <row r="32" spans="1:5" x14ac:dyDescent="0.2">
      <c r="A32" s="11" t="s">
        <v>194</v>
      </c>
      <c r="B32">
        <v>2.9217720031738281E-2</v>
      </c>
      <c r="D32" t="s">
        <v>420</v>
      </c>
      <c r="E32" t="s">
        <v>89</v>
      </c>
    </row>
    <row r="33" spans="1:5" x14ac:dyDescent="0.2">
      <c r="A33" s="11" t="s">
        <v>195</v>
      </c>
      <c r="B33">
        <v>2.9217720031738281E-2</v>
      </c>
      <c r="D33" t="s">
        <v>421</v>
      </c>
      <c r="E33" t="s">
        <v>90</v>
      </c>
    </row>
    <row r="34" spans="1:5" x14ac:dyDescent="0.2">
      <c r="A34" s="11" t="s">
        <v>196</v>
      </c>
      <c r="B34">
        <v>2.9217720031738281E-2</v>
      </c>
      <c r="D34" t="s">
        <v>422</v>
      </c>
      <c r="E34" t="s">
        <v>91</v>
      </c>
    </row>
    <row r="35" spans="1:5" x14ac:dyDescent="0.2">
      <c r="A35" s="11" t="s">
        <v>197</v>
      </c>
      <c r="B35">
        <v>2.8275212273001671E-2</v>
      </c>
      <c r="D35" t="s">
        <v>423</v>
      </c>
      <c r="E35" t="s">
        <v>92</v>
      </c>
    </row>
    <row r="36" spans="1:5" x14ac:dyDescent="0.2">
      <c r="A36" s="11" t="s">
        <v>198</v>
      </c>
      <c r="B36">
        <v>2.8275212273001671E-2</v>
      </c>
      <c r="D36" t="s">
        <v>424</v>
      </c>
      <c r="E36" t="s">
        <v>93</v>
      </c>
    </row>
    <row r="37" spans="1:5" x14ac:dyDescent="0.2">
      <c r="A37" s="11" t="s">
        <v>199</v>
      </c>
      <c r="B37">
        <v>2.8275212273001671E-2</v>
      </c>
      <c r="D37" t="s">
        <v>425</v>
      </c>
      <c r="E37" t="s">
        <v>94</v>
      </c>
    </row>
    <row r="38" spans="1:5" x14ac:dyDescent="0.2">
      <c r="A38" s="11" t="s">
        <v>201</v>
      </c>
      <c r="D38" t="s">
        <v>426</v>
      </c>
      <c r="E38" t="s">
        <v>95</v>
      </c>
    </row>
    <row r="39" spans="1:5" x14ac:dyDescent="0.2">
      <c r="A39" s="11" t="s">
        <v>202</v>
      </c>
      <c r="B39">
        <v>0.22997172176837921</v>
      </c>
      <c r="D39" t="s">
        <v>427</v>
      </c>
      <c r="E39" t="s">
        <v>96</v>
      </c>
    </row>
    <row r="40" spans="1:5" x14ac:dyDescent="0.2">
      <c r="A40" s="11" t="s">
        <v>203</v>
      </c>
      <c r="B40">
        <v>0.39679548144340515</v>
      </c>
      <c r="D40" t="s">
        <v>428</v>
      </c>
      <c r="E40" t="s">
        <v>97</v>
      </c>
    </row>
    <row r="41" spans="1:5" x14ac:dyDescent="0.2">
      <c r="A41" s="11" t="s">
        <v>204</v>
      </c>
      <c r="B41">
        <v>0.17059378325939178</v>
      </c>
      <c r="D41" t="s">
        <v>429</v>
      </c>
      <c r="E41" t="s">
        <v>98</v>
      </c>
    </row>
    <row r="42" spans="1:5" x14ac:dyDescent="0.2">
      <c r="A42" s="11" t="s">
        <v>205</v>
      </c>
      <c r="B42">
        <v>0.20263901352882385</v>
      </c>
      <c r="D42" t="s">
        <v>430</v>
      </c>
      <c r="E42" t="s">
        <v>99</v>
      </c>
    </row>
    <row r="43" spans="1:5" x14ac:dyDescent="0.2">
      <c r="A43" s="11" t="s">
        <v>206</v>
      </c>
      <c r="D43" t="s">
        <v>431</v>
      </c>
      <c r="E43" t="s">
        <v>100</v>
      </c>
    </row>
    <row r="44" spans="1:5" x14ac:dyDescent="0.2">
      <c r="A44" s="11" t="s">
        <v>207</v>
      </c>
      <c r="B44">
        <v>1</v>
      </c>
      <c r="D44" t="s">
        <v>432</v>
      </c>
      <c r="E44" t="s">
        <v>101</v>
      </c>
    </row>
    <row r="45" spans="1:5" x14ac:dyDescent="0.2">
      <c r="A45" s="11" t="s">
        <v>208</v>
      </c>
      <c r="D45" t="s">
        <v>433</v>
      </c>
      <c r="E45" t="s">
        <v>102</v>
      </c>
    </row>
    <row r="46" spans="1:5" x14ac:dyDescent="0.2">
      <c r="A46" s="11" t="s">
        <v>207</v>
      </c>
      <c r="B46">
        <v>1</v>
      </c>
      <c r="D46" t="s">
        <v>434</v>
      </c>
      <c r="E46" t="s">
        <v>103</v>
      </c>
    </row>
    <row r="47" spans="1:5" x14ac:dyDescent="0.2">
      <c r="A47" s="11" t="s">
        <v>209</v>
      </c>
      <c r="D47" t="s">
        <v>435</v>
      </c>
      <c r="E47" t="s">
        <v>104</v>
      </c>
    </row>
    <row r="48" spans="1:5" x14ac:dyDescent="0.2">
      <c r="A48" s="11" t="s">
        <v>210</v>
      </c>
      <c r="B48">
        <v>0.47785109281539917</v>
      </c>
      <c r="D48" t="s">
        <v>436</v>
      </c>
      <c r="E48" t="s">
        <v>105</v>
      </c>
    </row>
    <row r="49" spans="1:5" x14ac:dyDescent="0.2">
      <c r="A49" s="11" t="s">
        <v>211</v>
      </c>
      <c r="B49">
        <v>0.52214890718460083</v>
      </c>
      <c r="D49" t="s">
        <v>437</v>
      </c>
      <c r="E49" t="s">
        <v>106</v>
      </c>
    </row>
    <row r="50" spans="1:5" x14ac:dyDescent="0.2">
      <c r="A50" s="11" t="s">
        <v>212</v>
      </c>
      <c r="D50" t="s">
        <v>438</v>
      </c>
      <c r="E50" t="s">
        <v>107</v>
      </c>
    </row>
    <row r="51" spans="1:5" x14ac:dyDescent="0.2">
      <c r="A51" s="11" t="s">
        <v>213</v>
      </c>
      <c r="B51">
        <v>0.32893496751785278</v>
      </c>
      <c r="D51" t="s">
        <v>439</v>
      </c>
      <c r="E51" t="s">
        <v>108</v>
      </c>
    </row>
    <row r="52" spans="1:5" x14ac:dyDescent="0.2">
      <c r="A52" s="11" t="s">
        <v>214</v>
      </c>
      <c r="B52">
        <v>0.34118756651878357</v>
      </c>
      <c r="D52" t="s">
        <v>440</v>
      </c>
      <c r="E52" t="s">
        <v>109</v>
      </c>
    </row>
    <row r="53" spans="1:5" x14ac:dyDescent="0.2">
      <c r="A53" s="11" t="s">
        <v>215</v>
      </c>
      <c r="B53">
        <v>0.24128180742263794</v>
      </c>
      <c r="D53" t="s">
        <v>441</v>
      </c>
      <c r="E53" t="s">
        <v>110</v>
      </c>
    </row>
    <row r="54" spans="1:5" x14ac:dyDescent="0.2">
      <c r="A54" s="11" t="s">
        <v>216</v>
      </c>
      <c r="B54">
        <v>8.8595665991306305E-2</v>
      </c>
      <c r="D54" t="s">
        <v>442</v>
      </c>
      <c r="E54" t="s">
        <v>111</v>
      </c>
    </row>
    <row r="55" spans="1:5" x14ac:dyDescent="0.2">
      <c r="A55" s="11" t="s">
        <v>218</v>
      </c>
      <c r="D55" t="s">
        <v>443</v>
      </c>
      <c r="E55" t="s">
        <v>112</v>
      </c>
    </row>
    <row r="56" spans="1:5" x14ac:dyDescent="0.2">
      <c r="A56" s="11" t="s">
        <v>219</v>
      </c>
      <c r="B56">
        <v>1.6022620722651482E-2</v>
      </c>
      <c r="D56" t="s">
        <v>444</v>
      </c>
      <c r="E56" t="s">
        <v>113</v>
      </c>
    </row>
    <row r="57" spans="1:5" x14ac:dyDescent="0.2">
      <c r="A57" s="11" t="s">
        <v>220</v>
      </c>
      <c r="B57">
        <v>4.4297832995653152E-2</v>
      </c>
      <c r="D57" t="s">
        <v>445</v>
      </c>
      <c r="E57" t="s">
        <v>114</v>
      </c>
    </row>
    <row r="58" spans="1:5" x14ac:dyDescent="0.2">
      <c r="A58" s="11" t="s">
        <v>221</v>
      </c>
      <c r="B58">
        <v>0.32233741879463196</v>
      </c>
      <c r="D58" t="s">
        <v>446</v>
      </c>
      <c r="E58" t="s">
        <v>115</v>
      </c>
    </row>
    <row r="59" spans="1:5" x14ac:dyDescent="0.2">
      <c r="A59" s="11" t="s">
        <v>222</v>
      </c>
      <c r="B59">
        <v>0.49575871229171753</v>
      </c>
      <c r="D59" t="s">
        <v>447</v>
      </c>
      <c r="E59" t="s">
        <v>116</v>
      </c>
    </row>
    <row r="60" spans="1:5" x14ac:dyDescent="0.2">
      <c r="A60" s="11" t="s">
        <v>223</v>
      </c>
      <c r="B60">
        <v>0.12158340960741043</v>
      </c>
      <c r="D60" t="s">
        <v>448</v>
      </c>
      <c r="E60" t="s">
        <v>117</v>
      </c>
    </row>
    <row r="61" spans="1:5" x14ac:dyDescent="0.2">
      <c r="A61" s="11" t="s">
        <v>224</v>
      </c>
      <c r="D61" t="s">
        <v>449</v>
      </c>
      <c r="E61" t="s">
        <v>118</v>
      </c>
    </row>
    <row r="62" spans="1:5" x14ac:dyDescent="0.2">
      <c r="A62" s="11" t="s">
        <v>225</v>
      </c>
      <c r="B62">
        <v>5.128205195069313E-2</v>
      </c>
      <c r="D62" t="s">
        <v>450</v>
      </c>
      <c r="E62" t="s">
        <v>119</v>
      </c>
    </row>
    <row r="63" spans="1:5" x14ac:dyDescent="0.2">
      <c r="A63" s="11" t="s">
        <v>226</v>
      </c>
      <c r="B63">
        <v>0.52136754989624023</v>
      </c>
      <c r="D63" t="s">
        <v>451</v>
      </c>
      <c r="E63" t="s">
        <v>120</v>
      </c>
    </row>
    <row r="64" spans="1:5" x14ac:dyDescent="0.2">
      <c r="A64" s="11" t="s">
        <v>227</v>
      </c>
      <c r="B64">
        <v>0.32573598623275757</v>
      </c>
      <c r="D64" t="s">
        <v>452</v>
      </c>
      <c r="E64" t="s">
        <v>121</v>
      </c>
    </row>
    <row r="65" spans="1:5" x14ac:dyDescent="0.2">
      <c r="A65" s="11" t="s">
        <v>228</v>
      </c>
      <c r="B65">
        <v>9.4966761767864227E-2</v>
      </c>
      <c r="D65" t="s">
        <v>453</v>
      </c>
      <c r="E65" t="s">
        <v>122</v>
      </c>
    </row>
    <row r="66" spans="1:5" x14ac:dyDescent="0.2">
      <c r="A66" s="11" t="s">
        <v>229</v>
      </c>
      <c r="B66">
        <v>6.6476734355092049E-3</v>
      </c>
      <c r="D66" t="s">
        <v>454</v>
      </c>
      <c r="E66" t="s">
        <v>123</v>
      </c>
    </row>
    <row r="67" spans="1:5" x14ac:dyDescent="0.2">
      <c r="A67" s="11" t="s">
        <v>230</v>
      </c>
      <c r="D67" t="s">
        <v>455</v>
      </c>
      <c r="E67" t="s">
        <v>124</v>
      </c>
    </row>
    <row r="68" spans="1:5" x14ac:dyDescent="0.2">
      <c r="A68" s="11" t="s">
        <v>207</v>
      </c>
      <c r="B68">
        <v>0.60131949186325073</v>
      </c>
      <c r="D68" t="s">
        <v>456</v>
      </c>
      <c r="E68" t="s">
        <v>125</v>
      </c>
    </row>
    <row r="69" spans="1:5" x14ac:dyDescent="0.2">
      <c r="A69" s="11" t="s">
        <v>231</v>
      </c>
      <c r="B69">
        <v>0.39868047833442688</v>
      </c>
      <c r="D69" t="s">
        <v>457</v>
      </c>
      <c r="E69" t="s">
        <v>126</v>
      </c>
    </row>
    <row r="70" spans="1:5" x14ac:dyDescent="0.2">
      <c r="A70" s="11" t="s">
        <v>232</v>
      </c>
      <c r="D70" t="s">
        <v>458</v>
      </c>
      <c r="E70" t="s">
        <v>127</v>
      </c>
    </row>
    <row r="71" spans="1:5" x14ac:dyDescent="0.2">
      <c r="A71" s="11">
        <v>1</v>
      </c>
      <c r="B71">
        <v>5.7471264153718948E-3</v>
      </c>
      <c r="D71" t="s">
        <v>459</v>
      </c>
      <c r="E71" t="s">
        <v>128</v>
      </c>
    </row>
    <row r="72" spans="1:5" x14ac:dyDescent="0.2">
      <c r="A72" s="11">
        <v>2</v>
      </c>
      <c r="B72">
        <v>2.4904213845729828E-2</v>
      </c>
      <c r="D72" t="s">
        <v>460</v>
      </c>
      <c r="E72" t="s">
        <v>129</v>
      </c>
    </row>
    <row r="73" spans="1:5" x14ac:dyDescent="0.2">
      <c r="A73" s="11">
        <v>3</v>
      </c>
      <c r="B73">
        <v>0.10057470947504044</v>
      </c>
      <c r="D73" t="s">
        <v>461</v>
      </c>
      <c r="E73" t="s">
        <v>130</v>
      </c>
    </row>
    <row r="74" spans="1:5" x14ac:dyDescent="0.2">
      <c r="A74" s="11">
        <v>4</v>
      </c>
      <c r="B74">
        <v>0.26915708184242249</v>
      </c>
      <c r="D74" t="s">
        <v>462</v>
      </c>
      <c r="E74" t="s">
        <v>131</v>
      </c>
    </row>
    <row r="75" spans="1:5" x14ac:dyDescent="0.2">
      <c r="A75" s="11">
        <v>5</v>
      </c>
      <c r="B75">
        <v>0.24137930572032928</v>
      </c>
      <c r="D75" t="s">
        <v>463</v>
      </c>
      <c r="E75" t="s">
        <v>132</v>
      </c>
    </row>
    <row r="76" spans="1:5" x14ac:dyDescent="0.2">
      <c r="A76" s="11">
        <v>6</v>
      </c>
      <c r="B76">
        <v>0.20593869686126709</v>
      </c>
      <c r="D76" t="s">
        <v>464</v>
      </c>
      <c r="E76" t="s">
        <v>133</v>
      </c>
    </row>
    <row r="77" spans="1:5" x14ac:dyDescent="0.2">
      <c r="A77" s="11">
        <v>7</v>
      </c>
      <c r="B77">
        <v>8.3333335816860199E-2</v>
      </c>
      <c r="D77" t="s">
        <v>465</v>
      </c>
      <c r="E77" t="s">
        <v>134</v>
      </c>
    </row>
    <row r="78" spans="1:5" x14ac:dyDescent="0.2">
      <c r="A78" s="11">
        <v>8</v>
      </c>
      <c r="B78">
        <v>3.8314174860715866E-2</v>
      </c>
      <c r="D78" t="s">
        <v>466</v>
      </c>
      <c r="E78" t="s">
        <v>135</v>
      </c>
    </row>
    <row r="79" spans="1:5" x14ac:dyDescent="0.2">
      <c r="A79" s="11">
        <v>9</v>
      </c>
      <c r="B79">
        <v>9.5785437151789665E-3</v>
      </c>
      <c r="D79" t="s">
        <v>467</v>
      </c>
      <c r="E79" t="s">
        <v>136</v>
      </c>
    </row>
    <row r="80" spans="1:5" x14ac:dyDescent="0.2">
      <c r="A80" s="11">
        <v>10</v>
      </c>
      <c r="B80">
        <v>9.5785437151789665E-3</v>
      </c>
      <c r="D80" t="s">
        <v>468</v>
      </c>
      <c r="E80" t="s">
        <v>137</v>
      </c>
    </row>
    <row r="81" spans="1:5" x14ac:dyDescent="0.2">
      <c r="A81" s="11">
        <v>11</v>
      </c>
      <c r="B81">
        <v>7.6628350652754307E-3</v>
      </c>
      <c r="D81" t="s">
        <v>469</v>
      </c>
      <c r="E81" t="s">
        <v>138</v>
      </c>
    </row>
    <row r="82" spans="1:5" x14ac:dyDescent="0.2">
      <c r="A82" s="11">
        <v>12</v>
      </c>
      <c r="B82">
        <v>2.8735632076859474E-3</v>
      </c>
      <c r="D82" t="s">
        <v>470</v>
      </c>
      <c r="E82" t="s">
        <v>139</v>
      </c>
    </row>
    <row r="83" spans="1:5" x14ac:dyDescent="0.2">
      <c r="A83" s="11">
        <v>14</v>
      </c>
      <c r="B83">
        <v>9.5785438315942883E-4</v>
      </c>
      <c r="D83" t="s">
        <v>471</v>
      </c>
      <c r="E83" t="s">
        <v>140</v>
      </c>
    </row>
    <row r="84" spans="1:5" x14ac:dyDescent="0.2">
      <c r="A84" s="11" t="s">
        <v>233</v>
      </c>
      <c r="D84" t="s">
        <v>472</v>
      </c>
      <c r="E84" t="s">
        <v>141</v>
      </c>
    </row>
    <row r="85" spans="1:5" x14ac:dyDescent="0.2">
      <c r="A85" s="11">
        <v>1</v>
      </c>
      <c r="B85">
        <v>0.12827987968921661</v>
      </c>
      <c r="D85" t="s">
        <v>473</v>
      </c>
      <c r="E85" t="s">
        <v>142</v>
      </c>
    </row>
    <row r="86" spans="1:5" x14ac:dyDescent="0.2">
      <c r="A86" s="11">
        <v>2</v>
      </c>
      <c r="B86">
        <v>0.22157435119152069</v>
      </c>
      <c r="D86" t="s">
        <v>474</v>
      </c>
      <c r="E86" t="s">
        <v>143</v>
      </c>
    </row>
    <row r="87" spans="1:5" x14ac:dyDescent="0.2">
      <c r="A87" s="11">
        <v>3</v>
      </c>
      <c r="B87">
        <v>0.27891156077384949</v>
      </c>
      <c r="D87" t="s">
        <v>475</v>
      </c>
      <c r="E87" t="s">
        <v>144</v>
      </c>
    </row>
    <row r="88" spans="1:5" x14ac:dyDescent="0.2">
      <c r="A88" s="11">
        <v>4</v>
      </c>
      <c r="B88">
        <v>0.27696794271469116</v>
      </c>
      <c r="D88" t="s">
        <v>476</v>
      </c>
      <c r="E88" t="s">
        <v>145</v>
      </c>
    </row>
    <row r="89" spans="1:5" x14ac:dyDescent="0.2">
      <c r="A89" s="11">
        <v>5</v>
      </c>
      <c r="B89">
        <v>7.3858112096786499E-2</v>
      </c>
      <c r="D89" t="s">
        <v>477</v>
      </c>
      <c r="E89" t="s">
        <v>146</v>
      </c>
    </row>
    <row r="90" spans="1:5" x14ac:dyDescent="0.2">
      <c r="A90" s="11">
        <v>6</v>
      </c>
      <c r="B90">
        <v>1.5549076721072197E-2</v>
      </c>
      <c r="D90" t="s">
        <v>478</v>
      </c>
      <c r="E90" t="s">
        <v>147</v>
      </c>
    </row>
    <row r="91" spans="1:5" x14ac:dyDescent="0.2">
      <c r="A91" s="11">
        <v>7</v>
      </c>
      <c r="B91">
        <v>2.9154520016163588E-3</v>
      </c>
      <c r="D91" t="s">
        <v>479</v>
      </c>
      <c r="E91" t="s">
        <v>148</v>
      </c>
    </row>
    <row r="92" spans="1:5" x14ac:dyDescent="0.2">
      <c r="A92" s="11">
        <v>8</v>
      </c>
      <c r="B92">
        <v>1.9436345901340246E-3</v>
      </c>
      <c r="D92" t="s">
        <v>480</v>
      </c>
      <c r="E92" t="s">
        <v>149</v>
      </c>
    </row>
    <row r="93" spans="1:5" x14ac:dyDescent="0.2">
      <c r="A93" s="11" t="s">
        <v>234</v>
      </c>
      <c r="D93" t="s">
        <v>481</v>
      </c>
      <c r="E93" t="s">
        <v>150</v>
      </c>
    </row>
    <row r="94" spans="1:5" x14ac:dyDescent="0.2">
      <c r="A94" s="11" t="s">
        <v>235</v>
      </c>
      <c r="B94">
        <v>0.47785109281539917</v>
      </c>
      <c r="D94" t="s">
        <v>482</v>
      </c>
      <c r="E94" t="s">
        <v>151</v>
      </c>
    </row>
    <row r="95" spans="1:5" x14ac:dyDescent="0.2">
      <c r="A95" s="11" t="s">
        <v>236</v>
      </c>
      <c r="B95">
        <v>0.13289350271224976</v>
      </c>
      <c r="D95" t="s">
        <v>483</v>
      </c>
      <c r="E95" t="s">
        <v>152</v>
      </c>
    </row>
    <row r="96" spans="1:5" x14ac:dyDescent="0.2">
      <c r="A96" s="11" t="s">
        <v>237</v>
      </c>
      <c r="B96">
        <v>5.560791864991188E-2</v>
      </c>
      <c r="D96" t="s">
        <v>484</v>
      </c>
      <c r="E96" t="s">
        <v>153</v>
      </c>
    </row>
    <row r="97" spans="1:5" x14ac:dyDescent="0.2">
      <c r="A97" s="11" t="s">
        <v>238</v>
      </c>
      <c r="B97">
        <v>3.4872762858867645E-2</v>
      </c>
      <c r="D97" t="s">
        <v>485</v>
      </c>
      <c r="E97" t="s">
        <v>154</v>
      </c>
    </row>
    <row r="98" spans="1:5" x14ac:dyDescent="0.2">
      <c r="A98" s="11" t="s">
        <v>239</v>
      </c>
      <c r="B98">
        <v>2.8275212273001671E-2</v>
      </c>
      <c r="D98" t="s">
        <v>486</v>
      </c>
      <c r="E98" t="s">
        <v>155</v>
      </c>
    </row>
    <row r="99" spans="1:5" x14ac:dyDescent="0.2">
      <c r="A99" s="11" t="s">
        <v>240</v>
      </c>
      <c r="B99">
        <v>3.4872762858867645E-2</v>
      </c>
      <c r="D99" t="s">
        <v>487</v>
      </c>
      <c r="E99" t="s">
        <v>156</v>
      </c>
    </row>
    <row r="100" spans="1:5" x14ac:dyDescent="0.2">
      <c r="A100" s="11" t="s">
        <v>241</v>
      </c>
      <c r="B100">
        <v>2.0735155791044235E-2</v>
      </c>
      <c r="D100" t="s">
        <v>488</v>
      </c>
      <c r="E100" t="s">
        <v>157</v>
      </c>
    </row>
    <row r="101" spans="1:5" x14ac:dyDescent="0.2">
      <c r="A101" s="11" t="s">
        <v>242</v>
      </c>
      <c r="B101">
        <v>1.6965126618742943E-2</v>
      </c>
      <c r="D101" t="s">
        <v>489</v>
      </c>
      <c r="E101" t="s">
        <v>158</v>
      </c>
    </row>
    <row r="102" spans="1:5" x14ac:dyDescent="0.2">
      <c r="A102" s="11" t="s">
        <v>243</v>
      </c>
      <c r="B102">
        <v>2.4505183100700378E-2</v>
      </c>
      <c r="D102" t="s">
        <v>490</v>
      </c>
      <c r="E102" t="s">
        <v>159</v>
      </c>
    </row>
    <row r="103" spans="1:5" x14ac:dyDescent="0.2">
      <c r="A103" s="11" t="s">
        <v>244</v>
      </c>
      <c r="B103">
        <v>1.1310084722936153E-2</v>
      </c>
    </row>
    <row r="104" spans="1:5" x14ac:dyDescent="0.2">
      <c r="A104" s="11" t="s">
        <v>245</v>
      </c>
      <c r="B104">
        <v>1.6965126618742943E-2</v>
      </c>
    </row>
    <row r="105" spans="1:5" x14ac:dyDescent="0.2">
      <c r="A105" s="11" t="s">
        <v>246</v>
      </c>
      <c r="B105">
        <v>2.6390198618173599E-2</v>
      </c>
    </row>
    <row r="106" spans="1:5" x14ac:dyDescent="0.2">
      <c r="A106" s="11" t="s">
        <v>247</v>
      </c>
      <c r="B106">
        <v>3.0160225927829742E-2</v>
      </c>
    </row>
    <row r="107" spans="1:5" x14ac:dyDescent="0.2">
      <c r="A107" s="11" t="s">
        <v>248</v>
      </c>
      <c r="B107">
        <v>1.6022620722651482E-2</v>
      </c>
    </row>
    <row r="108" spans="1:5" x14ac:dyDescent="0.2">
      <c r="A108" s="11" t="s">
        <v>249</v>
      </c>
      <c r="B108">
        <v>1.6022620722651482E-2</v>
      </c>
    </row>
    <row r="109" spans="1:5" x14ac:dyDescent="0.2">
      <c r="A109" s="11" t="s">
        <v>250</v>
      </c>
      <c r="B109">
        <v>1.2252591550350189E-2</v>
      </c>
    </row>
    <row r="110" spans="1:5" x14ac:dyDescent="0.2">
      <c r="A110" s="11" t="s">
        <v>251</v>
      </c>
      <c r="B110">
        <v>2.3562677204608917E-2</v>
      </c>
    </row>
    <row r="111" spans="1:5" x14ac:dyDescent="0.2">
      <c r="A111" s="11" t="s">
        <v>252</v>
      </c>
      <c r="B111">
        <v>3.7700282409787178E-3</v>
      </c>
    </row>
    <row r="112" spans="1:5" x14ac:dyDescent="0.2">
      <c r="A112" s="11" t="s">
        <v>253</v>
      </c>
      <c r="B112">
        <v>1.6965126618742943E-2</v>
      </c>
    </row>
    <row r="113" spans="1:2" x14ac:dyDescent="0.2">
      <c r="A113" s="11" t="s">
        <v>254</v>
      </c>
    </row>
    <row r="114" spans="1:2" x14ac:dyDescent="0.2">
      <c r="A114" s="11" t="s">
        <v>235</v>
      </c>
      <c r="B114">
        <v>0.25922420620918274</v>
      </c>
    </row>
    <row r="115" spans="1:2" x14ac:dyDescent="0.2">
      <c r="A115" s="11" t="s">
        <v>236</v>
      </c>
      <c r="B115">
        <v>0.15894040465354919</v>
      </c>
    </row>
    <row r="116" spans="1:2" x14ac:dyDescent="0.2">
      <c r="A116" s="11" t="s">
        <v>237</v>
      </c>
      <c r="B116">
        <v>0.14191107451915741</v>
      </c>
    </row>
    <row r="117" spans="1:2" x14ac:dyDescent="0.2">
      <c r="A117" s="11" t="s">
        <v>238</v>
      </c>
      <c r="B117">
        <v>4.1627246886491776E-2</v>
      </c>
    </row>
    <row r="118" spans="1:2" x14ac:dyDescent="0.2">
      <c r="A118" s="11" t="s">
        <v>239</v>
      </c>
      <c r="B118">
        <v>3.8789026439189911E-2</v>
      </c>
    </row>
    <row r="119" spans="1:2" x14ac:dyDescent="0.2">
      <c r="A119" s="11" t="s">
        <v>240</v>
      </c>
      <c r="B119">
        <v>4.6357616782188416E-2</v>
      </c>
    </row>
    <row r="120" spans="1:2" x14ac:dyDescent="0.2">
      <c r="A120" s="11" t="s">
        <v>241</v>
      </c>
      <c r="B120">
        <v>7.1901611983776093E-2</v>
      </c>
    </row>
    <row r="121" spans="1:2" x14ac:dyDescent="0.2">
      <c r="A121" s="11" t="s">
        <v>242</v>
      </c>
      <c r="B121">
        <v>2.0813623443245888E-2</v>
      </c>
    </row>
    <row r="122" spans="1:2" x14ac:dyDescent="0.2">
      <c r="A122" s="11" t="s">
        <v>243</v>
      </c>
      <c r="B122">
        <v>2.459791861474514E-2</v>
      </c>
    </row>
    <row r="123" spans="1:2" x14ac:dyDescent="0.2">
      <c r="A123" s="11" t="s">
        <v>244</v>
      </c>
      <c r="B123">
        <v>3.5950805991888046E-2</v>
      </c>
    </row>
    <row r="124" spans="1:2" x14ac:dyDescent="0.2">
      <c r="A124" s="11" t="s">
        <v>245</v>
      </c>
      <c r="B124">
        <v>1.9867550581693649E-2</v>
      </c>
    </row>
    <row r="125" spans="1:2" x14ac:dyDescent="0.2">
      <c r="A125" s="11" t="s">
        <v>246</v>
      </c>
      <c r="B125">
        <v>2.6490066200494766E-2</v>
      </c>
    </row>
    <row r="126" spans="1:2" x14ac:dyDescent="0.2">
      <c r="A126" s="11" t="s">
        <v>247</v>
      </c>
      <c r="B126">
        <v>1.6083255410194397E-2</v>
      </c>
    </row>
    <row r="127" spans="1:2" x14ac:dyDescent="0.2">
      <c r="A127" s="11" t="s">
        <v>248</v>
      </c>
      <c r="B127">
        <v>2.3651845753192902E-2</v>
      </c>
    </row>
    <row r="128" spans="1:2" x14ac:dyDescent="0.2">
      <c r="A128" s="11" t="s">
        <v>249</v>
      </c>
      <c r="B128">
        <v>1.5137180685997009E-2</v>
      </c>
    </row>
    <row r="129" spans="1:2" x14ac:dyDescent="0.2">
      <c r="A129" s="11" t="s">
        <v>250</v>
      </c>
      <c r="B129">
        <v>1.5137180685997009E-2</v>
      </c>
    </row>
    <row r="130" spans="1:2" x14ac:dyDescent="0.2">
      <c r="A130" s="11" t="s">
        <v>251</v>
      </c>
      <c r="B130">
        <v>5.6764427572488785E-3</v>
      </c>
    </row>
    <row r="131" spans="1:2" x14ac:dyDescent="0.2">
      <c r="A131" s="11" t="s">
        <v>252</v>
      </c>
      <c r="B131">
        <v>8.5146641358733177E-3</v>
      </c>
    </row>
    <row r="132" spans="1:2" x14ac:dyDescent="0.2">
      <c r="A132" s="11" t="s">
        <v>253</v>
      </c>
      <c r="B132">
        <v>2.932828851044178E-2</v>
      </c>
    </row>
    <row r="133" spans="1:2" x14ac:dyDescent="0.2">
      <c r="A133" s="11" t="s">
        <v>255</v>
      </c>
    </row>
    <row r="134" spans="1:2" x14ac:dyDescent="0.2">
      <c r="A134" s="11" t="s">
        <v>256</v>
      </c>
      <c r="B134">
        <v>1.0377358645200729E-2</v>
      </c>
    </row>
    <row r="135" spans="1:2" x14ac:dyDescent="0.2">
      <c r="A135" s="11" t="s">
        <v>257</v>
      </c>
      <c r="B135">
        <v>2.5471698492765427E-2</v>
      </c>
    </row>
    <row r="136" spans="1:2" x14ac:dyDescent="0.2">
      <c r="A136" s="11" t="s">
        <v>258</v>
      </c>
      <c r="B136">
        <v>4.7169812023639679E-3</v>
      </c>
    </row>
    <row r="137" spans="1:2" x14ac:dyDescent="0.2">
      <c r="A137" s="11" t="s">
        <v>259</v>
      </c>
      <c r="B137">
        <v>1.6037736088037491E-2</v>
      </c>
    </row>
    <row r="138" spans="1:2" x14ac:dyDescent="0.2">
      <c r="A138" s="11" t="s">
        <v>260</v>
      </c>
      <c r="B138">
        <v>0.10188679397106171</v>
      </c>
    </row>
    <row r="139" spans="1:2" x14ac:dyDescent="0.2">
      <c r="A139" s="11" t="s">
        <v>261</v>
      </c>
      <c r="B139">
        <v>0.27735850214958191</v>
      </c>
    </row>
    <row r="140" spans="1:2" x14ac:dyDescent="0.2">
      <c r="A140" s="11" t="s">
        <v>262</v>
      </c>
      <c r="B140">
        <v>0.15283018350601196</v>
      </c>
    </row>
    <row r="141" spans="1:2" x14ac:dyDescent="0.2">
      <c r="A141" s="11" t="s">
        <v>263</v>
      </c>
      <c r="B141">
        <v>0.21886792778968811</v>
      </c>
    </row>
    <row r="142" spans="1:2" x14ac:dyDescent="0.2">
      <c r="A142" s="11" t="s">
        <v>264</v>
      </c>
      <c r="B142">
        <v>9.2452831566333771E-2</v>
      </c>
    </row>
    <row r="143" spans="1:2" x14ac:dyDescent="0.2">
      <c r="A143" s="11" t="s">
        <v>265</v>
      </c>
      <c r="B143">
        <v>0.10000000149011612</v>
      </c>
    </row>
    <row r="144" spans="1:2" x14ac:dyDescent="0.2">
      <c r="A144" s="11" t="s">
        <v>266</v>
      </c>
    </row>
    <row r="145" spans="1:2" x14ac:dyDescent="0.2">
      <c r="A145" s="11" t="s">
        <v>256</v>
      </c>
      <c r="B145">
        <v>3.7735849618911743E-3</v>
      </c>
    </row>
    <row r="146" spans="1:2" x14ac:dyDescent="0.2">
      <c r="A146" s="11" t="s">
        <v>257</v>
      </c>
      <c r="B146">
        <v>1.6037736088037491E-2</v>
      </c>
    </row>
    <row r="147" spans="1:2" x14ac:dyDescent="0.2">
      <c r="A147" s="11" t="s">
        <v>258</v>
      </c>
      <c r="B147">
        <v>3.7735849618911743E-3</v>
      </c>
    </row>
    <row r="148" spans="1:2" x14ac:dyDescent="0.2">
      <c r="A148" s="11" t="s">
        <v>259</v>
      </c>
      <c r="B148">
        <v>4.9056604504585266E-2</v>
      </c>
    </row>
    <row r="149" spans="1:2" x14ac:dyDescent="0.2">
      <c r="A149" s="11" t="s">
        <v>260</v>
      </c>
      <c r="B149">
        <v>6.0377359390258789E-2</v>
      </c>
    </row>
    <row r="150" spans="1:2" x14ac:dyDescent="0.2">
      <c r="A150" s="11" t="s">
        <v>261</v>
      </c>
      <c r="B150">
        <v>0.13867925107479095</v>
      </c>
    </row>
    <row r="151" spans="1:2" x14ac:dyDescent="0.2">
      <c r="A151" s="11" t="s">
        <v>262</v>
      </c>
      <c r="B151">
        <v>0.29905658960342407</v>
      </c>
    </row>
    <row r="152" spans="1:2" x14ac:dyDescent="0.2">
      <c r="A152" s="11" t="s">
        <v>263</v>
      </c>
      <c r="B152">
        <v>0.20849056541919708</v>
      </c>
    </row>
    <row r="153" spans="1:2" x14ac:dyDescent="0.2">
      <c r="A153" s="11" t="s">
        <v>264</v>
      </c>
      <c r="B153">
        <v>0.1471698135137558</v>
      </c>
    </row>
    <row r="154" spans="1:2" x14ac:dyDescent="0.2">
      <c r="A154" s="11" t="s">
        <v>265</v>
      </c>
      <c r="B154">
        <v>7.3584906756877899E-2</v>
      </c>
    </row>
    <row r="155" spans="1:2" x14ac:dyDescent="0.2">
      <c r="A155" s="11" t="s">
        <v>267</v>
      </c>
    </row>
    <row r="156" spans="1:2" x14ac:dyDescent="0.2">
      <c r="A156" s="11" t="s">
        <v>256</v>
      </c>
      <c r="B156">
        <v>4.7214352525770664E-3</v>
      </c>
    </row>
    <row r="157" spans="1:2" x14ac:dyDescent="0.2">
      <c r="A157" s="11" t="s">
        <v>257</v>
      </c>
      <c r="B157">
        <v>1.0387158021330833E-2</v>
      </c>
    </row>
    <row r="158" spans="1:2" x14ac:dyDescent="0.2">
      <c r="A158" s="11" t="s">
        <v>258</v>
      </c>
      <c r="B158">
        <v>1.6052879393100739E-2</v>
      </c>
    </row>
    <row r="159" spans="1:2" x14ac:dyDescent="0.2">
      <c r="A159" s="11" t="s">
        <v>259</v>
      </c>
      <c r="B159">
        <v>4.0604345500469208E-2</v>
      </c>
    </row>
    <row r="160" spans="1:2" x14ac:dyDescent="0.2">
      <c r="A160" s="11" t="s">
        <v>260</v>
      </c>
      <c r="B160">
        <v>0.10953729599714279</v>
      </c>
    </row>
    <row r="161" spans="1:2" x14ac:dyDescent="0.2">
      <c r="A161" s="11" t="s">
        <v>261</v>
      </c>
      <c r="B161">
        <v>0.20113314688205719</v>
      </c>
    </row>
    <row r="162" spans="1:2" x14ac:dyDescent="0.2">
      <c r="A162" s="11" t="s">
        <v>262</v>
      </c>
      <c r="B162">
        <v>0.24268177151679993</v>
      </c>
    </row>
    <row r="163" spans="1:2" x14ac:dyDescent="0.2">
      <c r="A163" s="11" t="s">
        <v>263</v>
      </c>
      <c r="B163">
        <v>0.2455146312713623</v>
      </c>
    </row>
    <row r="164" spans="1:2" x14ac:dyDescent="0.2">
      <c r="A164" s="11" t="s">
        <v>264</v>
      </c>
      <c r="B164">
        <v>8.5930123925209045E-2</v>
      </c>
    </row>
    <row r="165" spans="1:2" x14ac:dyDescent="0.2">
      <c r="A165" s="11" t="s">
        <v>265</v>
      </c>
      <c r="B165">
        <v>4.3437205255031586E-2</v>
      </c>
    </row>
    <row r="166" spans="1:2" x14ac:dyDescent="0.2">
      <c r="A166" s="11" t="s">
        <v>268</v>
      </c>
    </row>
    <row r="167" spans="1:2" x14ac:dyDescent="0.2">
      <c r="A167" s="11" t="s">
        <v>256</v>
      </c>
      <c r="B167">
        <v>4.7169812023639679E-3</v>
      </c>
    </row>
    <row r="168" spans="1:2" x14ac:dyDescent="0.2">
      <c r="A168" s="11" t="s">
        <v>257</v>
      </c>
      <c r="B168">
        <v>2.0754717290401459E-2</v>
      </c>
    </row>
    <row r="169" spans="1:2" x14ac:dyDescent="0.2">
      <c r="A169" s="11" t="s">
        <v>258</v>
      </c>
      <c r="B169">
        <v>1.0377358645200729E-2</v>
      </c>
    </row>
    <row r="170" spans="1:2" x14ac:dyDescent="0.2">
      <c r="A170" s="11" t="s">
        <v>259</v>
      </c>
      <c r="B170">
        <v>5.0943396985530853E-2</v>
      </c>
    </row>
    <row r="171" spans="1:2" x14ac:dyDescent="0.2">
      <c r="A171" s="11" t="s">
        <v>260</v>
      </c>
      <c r="B171">
        <v>9.0566039085388184E-2</v>
      </c>
    </row>
    <row r="172" spans="1:2" x14ac:dyDescent="0.2">
      <c r="A172" s="11" t="s">
        <v>261</v>
      </c>
      <c r="B172">
        <v>0.21320754289627075</v>
      </c>
    </row>
    <row r="173" spans="1:2" x14ac:dyDescent="0.2">
      <c r="A173" s="11" t="s">
        <v>262</v>
      </c>
      <c r="B173">
        <v>0.31226414442062378</v>
      </c>
    </row>
    <row r="174" spans="1:2" x14ac:dyDescent="0.2">
      <c r="A174" s="11" t="s">
        <v>263</v>
      </c>
      <c r="B174">
        <v>0.17169810831546783</v>
      </c>
    </row>
    <row r="175" spans="1:2" x14ac:dyDescent="0.2">
      <c r="A175" s="11" t="s">
        <v>264</v>
      </c>
      <c r="B175">
        <v>8.9622639119625092E-2</v>
      </c>
    </row>
    <row r="176" spans="1:2" x14ac:dyDescent="0.2">
      <c r="A176" s="11" t="s">
        <v>265</v>
      </c>
      <c r="B176">
        <v>3.5849057137966156E-2</v>
      </c>
    </row>
    <row r="177" spans="1:2" x14ac:dyDescent="0.2">
      <c r="A177" s="11" t="s">
        <v>269</v>
      </c>
    </row>
    <row r="178" spans="1:2" x14ac:dyDescent="0.2">
      <c r="A178" s="11" t="s">
        <v>256</v>
      </c>
      <c r="B178">
        <v>3.7878789007663727E-3</v>
      </c>
    </row>
    <row r="179" spans="1:2" x14ac:dyDescent="0.2">
      <c r="A179" s="11" t="s">
        <v>257</v>
      </c>
      <c r="B179">
        <v>1.6098484396934509E-2</v>
      </c>
    </row>
    <row r="180" spans="1:2" x14ac:dyDescent="0.2">
      <c r="A180" s="11" t="s">
        <v>258</v>
      </c>
      <c r="B180">
        <v>6.6287880763411522E-3</v>
      </c>
    </row>
    <row r="181" spans="1:2" x14ac:dyDescent="0.2">
      <c r="A181" s="11" t="s">
        <v>259</v>
      </c>
      <c r="B181">
        <v>6.723485141992569E-2</v>
      </c>
    </row>
    <row r="182" spans="1:2" x14ac:dyDescent="0.2">
      <c r="A182" s="11" t="s">
        <v>260</v>
      </c>
      <c r="B182">
        <v>8.8068179786205292E-2</v>
      </c>
    </row>
    <row r="183" spans="1:2" x14ac:dyDescent="0.2">
      <c r="A183" s="11" t="s">
        <v>261</v>
      </c>
      <c r="B183">
        <v>0.23863635957241058</v>
      </c>
    </row>
    <row r="184" spans="1:2" x14ac:dyDescent="0.2">
      <c r="A184" s="11" t="s">
        <v>262</v>
      </c>
      <c r="B184">
        <v>0.23579545319080353</v>
      </c>
    </row>
    <row r="185" spans="1:2" x14ac:dyDescent="0.2">
      <c r="A185" s="11" t="s">
        <v>263</v>
      </c>
      <c r="B185">
        <v>0.17045454680919647</v>
      </c>
    </row>
    <row r="186" spans="1:2" x14ac:dyDescent="0.2">
      <c r="A186" s="11" t="s">
        <v>264</v>
      </c>
      <c r="B186">
        <v>0.10606060922145844</v>
      </c>
    </row>
    <row r="187" spans="1:2" x14ac:dyDescent="0.2">
      <c r="A187" s="11" t="s">
        <v>265</v>
      </c>
      <c r="B187">
        <v>6.723485141992569E-2</v>
      </c>
    </row>
    <row r="188" spans="1:2" x14ac:dyDescent="0.2">
      <c r="A188" s="11" t="s">
        <v>270</v>
      </c>
    </row>
    <row r="189" spans="1:2" x14ac:dyDescent="0.2">
      <c r="A189" s="11" t="s">
        <v>256</v>
      </c>
      <c r="B189">
        <v>1.4150943607091904E-2</v>
      </c>
    </row>
    <row r="190" spans="1:2" x14ac:dyDescent="0.2">
      <c r="A190" s="11" t="s">
        <v>257</v>
      </c>
      <c r="B190">
        <v>2.3584906011819839E-2</v>
      </c>
    </row>
    <row r="191" spans="1:2" x14ac:dyDescent="0.2">
      <c r="A191" s="11" t="s">
        <v>258</v>
      </c>
      <c r="B191">
        <v>7.5471699237823486E-3</v>
      </c>
    </row>
    <row r="192" spans="1:2" x14ac:dyDescent="0.2">
      <c r="A192" s="11" t="s">
        <v>259</v>
      </c>
      <c r="B192">
        <v>4.2452830821275711E-2</v>
      </c>
    </row>
    <row r="193" spans="1:2" x14ac:dyDescent="0.2">
      <c r="A193" s="11" t="s">
        <v>260</v>
      </c>
      <c r="B193">
        <v>0.1179245263338089</v>
      </c>
    </row>
    <row r="194" spans="1:2" x14ac:dyDescent="0.2">
      <c r="A194" s="11" t="s">
        <v>261</v>
      </c>
      <c r="B194">
        <v>0.24245283007621765</v>
      </c>
    </row>
    <row r="195" spans="1:2" x14ac:dyDescent="0.2">
      <c r="A195" s="11" t="s">
        <v>262</v>
      </c>
      <c r="B195">
        <v>0.16886793076992035</v>
      </c>
    </row>
    <row r="196" spans="1:2" x14ac:dyDescent="0.2">
      <c r="A196" s="11" t="s">
        <v>263</v>
      </c>
      <c r="B196">
        <v>0.21792453527450562</v>
      </c>
    </row>
    <row r="197" spans="1:2" x14ac:dyDescent="0.2">
      <c r="A197" s="11" t="s">
        <v>264</v>
      </c>
      <c r="B197">
        <v>8.3018869161605835E-2</v>
      </c>
    </row>
    <row r="198" spans="1:2" x14ac:dyDescent="0.2">
      <c r="A198" s="11" t="s">
        <v>265</v>
      </c>
      <c r="B198">
        <v>8.2075469195842743E-2</v>
      </c>
    </row>
    <row r="199" spans="1:2" x14ac:dyDescent="0.2">
      <c r="A199" s="11" t="s">
        <v>271</v>
      </c>
    </row>
    <row r="200" spans="1:2" x14ac:dyDescent="0.2">
      <c r="A200" s="11" t="s">
        <v>256</v>
      </c>
      <c r="B200">
        <v>2.5471698492765427E-2</v>
      </c>
    </row>
    <row r="201" spans="1:2" x14ac:dyDescent="0.2">
      <c r="A201" s="11" t="s">
        <v>257</v>
      </c>
      <c r="B201">
        <v>3.1132075935602188E-2</v>
      </c>
    </row>
    <row r="202" spans="1:2" x14ac:dyDescent="0.2">
      <c r="A202" s="11" t="s">
        <v>258</v>
      </c>
      <c r="B202">
        <v>2.0754717290401459E-2</v>
      </c>
    </row>
    <row r="203" spans="1:2" x14ac:dyDescent="0.2">
      <c r="A203" s="11" t="s">
        <v>259</v>
      </c>
      <c r="B203">
        <v>8.8679246604442596E-2</v>
      </c>
    </row>
    <row r="204" spans="1:2" x14ac:dyDescent="0.2">
      <c r="A204" s="11" t="s">
        <v>260</v>
      </c>
      <c r="B204">
        <v>0.1179245263338089</v>
      </c>
    </row>
    <row r="205" spans="1:2" x14ac:dyDescent="0.2">
      <c r="A205" s="11" t="s">
        <v>261</v>
      </c>
      <c r="B205">
        <v>0.2349056601524353</v>
      </c>
    </row>
    <row r="206" spans="1:2" x14ac:dyDescent="0.2">
      <c r="A206" s="11" t="s">
        <v>262</v>
      </c>
      <c r="B206">
        <v>0.24811321496963501</v>
      </c>
    </row>
    <row r="207" spans="1:2" x14ac:dyDescent="0.2">
      <c r="A207" s="11" t="s">
        <v>263</v>
      </c>
      <c r="B207">
        <v>0.1471698135137558</v>
      </c>
    </row>
    <row r="208" spans="1:2" x14ac:dyDescent="0.2">
      <c r="A208" s="11" t="s">
        <v>264</v>
      </c>
      <c r="B208">
        <v>6.3207544386386871E-2</v>
      </c>
    </row>
    <row r="209" spans="1:2" x14ac:dyDescent="0.2">
      <c r="A209" s="11" t="s">
        <v>265</v>
      </c>
      <c r="B209">
        <v>2.2641509771347046E-2</v>
      </c>
    </row>
    <row r="210" spans="1:2" x14ac:dyDescent="0.2">
      <c r="A210" s="11" t="s">
        <v>272</v>
      </c>
    </row>
    <row r="211" spans="1:2" x14ac:dyDescent="0.2">
      <c r="A211" s="11" t="s">
        <v>256</v>
      </c>
      <c r="B211">
        <v>2.287893183529377E-2</v>
      </c>
    </row>
    <row r="212" spans="1:2" x14ac:dyDescent="0.2">
      <c r="A212" s="11" t="s">
        <v>257</v>
      </c>
      <c r="B212">
        <v>2.287893183529377E-2</v>
      </c>
    </row>
    <row r="213" spans="1:2" x14ac:dyDescent="0.2">
      <c r="A213" s="11" t="s">
        <v>258</v>
      </c>
      <c r="B213">
        <v>1.6205910593271255E-2</v>
      </c>
    </row>
    <row r="214" spans="1:2" x14ac:dyDescent="0.2">
      <c r="A214" s="11" t="s">
        <v>259</v>
      </c>
      <c r="B214">
        <v>7.0543371140956879E-2</v>
      </c>
    </row>
    <row r="215" spans="1:2" x14ac:dyDescent="0.2">
      <c r="A215" s="11" t="s">
        <v>260</v>
      </c>
      <c r="B215">
        <v>0.13918016850948334</v>
      </c>
    </row>
    <row r="216" spans="1:2" x14ac:dyDescent="0.2">
      <c r="A216" s="11" t="s">
        <v>261</v>
      </c>
      <c r="B216">
        <v>0.26310771703720093</v>
      </c>
    </row>
    <row r="217" spans="1:2" x14ac:dyDescent="0.2">
      <c r="A217" s="11" t="s">
        <v>262</v>
      </c>
      <c r="B217">
        <v>0.23450905084609985</v>
      </c>
    </row>
    <row r="218" spans="1:2" x14ac:dyDescent="0.2">
      <c r="A218" s="11" t="s">
        <v>263</v>
      </c>
      <c r="B218">
        <v>0.14299333095550537</v>
      </c>
    </row>
    <row r="219" spans="1:2" x14ac:dyDescent="0.2">
      <c r="A219" s="11" t="s">
        <v>264</v>
      </c>
      <c r="B219">
        <v>6.9590084254741669E-2</v>
      </c>
    </row>
    <row r="220" spans="1:2" x14ac:dyDescent="0.2">
      <c r="A220" s="11" t="s">
        <v>265</v>
      </c>
      <c r="B220">
        <v>1.8112488090991974E-2</v>
      </c>
    </row>
    <row r="221" spans="1:2" x14ac:dyDescent="0.2">
      <c r="A221" s="11" t="s">
        <v>273</v>
      </c>
    </row>
    <row r="222" spans="1:2" x14ac:dyDescent="0.2">
      <c r="A222" s="11" t="s">
        <v>256</v>
      </c>
      <c r="B222">
        <v>0.1083650216460228</v>
      </c>
    </row>
    <row r="223" spans="1:2" x14ac:dyDescent="0.2">
      <c r="A223" s="11" t="s">
        <v>257</v>
      </c>
      <c r="B223">
        <v>0.11692015081644058</v>
      </c>
    </row>
    <row r="224" spans="1:2" x14ac:dyDescent="0.2">
      <c r="A224" s="11" t="s">
        <v>258</v>
      </c>
      <c r="B224">
        <v>3.6121673882007599E-2</v>
      </c>
    </row>
    <row r="225" spans="1:2" x14ac:dyDescent="0.2">
      <c r="A225" s="11" t="s">
        <v>259</v>
      </c>
      <c r="B225">
        <v>7.5095057487487793E-2</v>
      </c>
    </row>
    <row r="226" spans="1:2" x14ac:dyDescent="0.2">
      <c r="A226" s="11" t="s">
        <v>260</v>
      </c>
      <c r="B226">
        <v>0.23574145138263702</v>
      </c>
    </row>
    <row r="227" spans="1:2" x14ac:dyDescent="0.2">
      <c r="A227" s="11" t="s">
        <v>261</v>
      </c>
      <c r="B227">
        <v>0.24239543080329895</v>
      </c>
    </row>
    <row r="228" spans="1:2" x14ac:dyDescent="0.2">
      <c r="A228" s="11" t="s">
        <v>262</v>
      </c>
      <c r="B228">
        <v>0.10266159474849701</v>
      </c>
    </row>
    <row r="229" spans="1:2" x14ac:dyDescent="0.2">
      <c r="A229" s="11" t="s">
        <v>263</v>
      </c>
      <c r="B229">
        <v>5.3231939673423767E-2</v>
      </c>
    </row>
    <row r="230" spans="1:2" x14ac:dyDescent="0.2">
      <c r="A230" s="11" t="s">
        <v>264</v>
      </c>
      <c r="B230">
        <v>2.8517110273241997E-2</v>
      </c>
    </row>
    <row r="231" spans="1:2" x14ac:dyDescent="0.2">
      <c r="A231" s="11" t="s">
        <v>265</v>
      </c>
      <c r="B231">
        <v>9.5057033468037844E-4</v>
      </c>
    </row>
    <row r="232" spans="1:2" x14ac:dyDescent="0.2">
      <c r="A232" s="11" t="s">
        <v>274</v>
      </c>
    </row>
    <row r="233" spans="1:2" x14ac:dyDescent="0.2">
      <c r="A233" s="11" t="s">
        <v>256</v>
      </c>
      <c r="B233">
        <v>7.1497581899166107E-2</v>
      </c>
    </row>
    <row r="234" spans="1:2" x14ac:dyDescent="0.2">
      <c r="A234" s="11" t="s">
        <v>257</v>
      </c>
      <c r="B234">
        <v>4.5410629361867905E-2</v>
      </c>
    </row>
    <row r="235" spans="1:2" x14ac:dyDescent="0.2">
      <c r="A235" s="11" t="s">
        <v>258</v>
      </c>
      <c r="B235">
        <v>2.028985507786274E-2</v>
      </c>
    </row>
    <row r="236" spans="1:2" x14ac:dyDescent="0.2">
      <c r="A236" s="11" t="s">
        <v>259</v>
      </c>
      <c r="B236">
        <v>0.10241545736789703</v>
      </c>
    </row>
    <row r="237" spans="1:2" x14ac:dyDescent="0.2">
      <c r="A237" s="11" t="s">
        <v>260</v>
      </c>
      <c r="B237">
        <v>0.19806763529777527</v>
      </c>
    </row>
    <row r="238" spans="1:2" x14ac:dyDescent="0.2">
      <c r="A238" s="11" t="s">
        <v>261</v>
      </c>
      <c r="B238">
        <v>0.20676328241825104</v>
      </c>
    </row>
    <row r="239" spans="1:2" x14ac:dyDescent="0.2">
      <c r="A239" s="11" t="s">
        <v>262</v>
      </c>
      <c r="B239">
        <v>0.12850241363048553</v>
      </c>
    </row>
    <row r="240" spans="1:2" x14ac:dyDescent="0.2">
      <c r="A240" s="11" t="s">
        <v>263</v>
      </c>
      <c r="B240">
        <v>0.11594203114509583</v>
      </c>
    </row>
    <row r="241" spans="1:2" x14ac:dyDescent="0.2">
      <c r="A241" s="11" t="s">
        <v>264</v>
      </c>
      <c r="B241">
        <v>7.2463765740394592E-2</v>
      </c>
    </row>
    <row r="242" spans="1:2" x14ac:dyDescent="0.2">
      <c r="A242" s="11" t="s">
        <v>265</v>
      </c>
      <c r="B242">
        <v>3.8647342473268509E-2</v>
      </c>
    </row>
    <row r="243" spans="1:2" x14ac:dyDescent="0.2">
      <c r="A243" s="11" t="s">
        <v>275</v>
      </c>
    </row>
    <row r="244" spans="1:2" x14ac:dyDescent="0.2">
      <c r="A244" s="11" t="s">
        <v>276</v>
      </c>
      <c r="B244">
        <v>0.18916349112987518</v>
      </c>
    </row>
    <row r="245" spans="1:2" x14ac:dyDescent="0.2">
      <c r="A245" s="11" t="s">
        <v>277</v>
      </c>
      <c r="B245">
        <v>0.10456273704767227</v>
      </c>
    </row>
    <row r="246" spans="1:2" x14ac:dyDescent="0.2">
      <c r="A246" s="11" t="s">
        <v>278</v>
      </c>
      <c r="B246">
        <v>0.16825094819068909</v>
      </c>
    </row>
    <row r="247" spans="1:2" x14ac:dyDescent="0.2">
      <c r="A247" s="11" t="s">
        <v>279</v>
      </c>
      <c r="B247">
        <v>0.3973383903503418</v>
      </c>
    </row>
    <row r="248" spans="1:2" x14ac:dyDescent="0.2">
      <c r="A248" s="11" t="s">
        <v>280</v>
      </c>
      <c r="B248">
        <v>3.5171102732419968E-2</v>
      </c>
    </row>
    <row r="249" spans="1:2" x14ac:dyDescent="0.2">
      <c r="A249" s="11" t="s">
        <v>281</v>
      </c>
      <c r="B249">
        <v>1.4258555136620998E-2</v>
      </c>
    </row>
    <row r="250" spans="1:2" x14ac:dyDescent="0.2">
      <c r="A250" s="11" t="s">
        <v>282</v>
      </c>
      <c r="B250">
        <v>1.0456273332238197E-2</v>
      </c>
    </row>
    <row r="251" spans="1:2" x14ac:dyDescent="0.2">
      <c r="A251" s="11" t="s">
        <v>283</v>
      </c>
      <c r="B251">
        <v>4.7528515569865704E-3</v>
      </c>
    </row>
    <row r="252" spans="1:2" x14ac:dyDescent="0.2">
      <c r="A252" s="11" t="s">
        <v>253</v>
      </c>
      <c r="B252">
        <v>2.8517111204564571E-3</v>
      </c>
    </row>
    <row r="253" spans="1:2" x14ac:dyDescent="0.2">
      <c r="A253" s="11" t="s">
        <v>219</v>
      </c>
      <c r="B253">
        <v>7.3193915188312531E-2</v>
      </c>
    </row>
    <row r="254" spans="1:2" x14ac:dyDescent="0.2">
      <c r="A254" s="11" t="s">
        <v>284</v>
      </c>
    </row>
    <row r="255" spans="1:2" x14ac:dyDescent="0.2">
      <c r="A255" s="11" t="s">
        <v>276</v>
      </c>
      <c r="B255">
        <v>0.18957346677780151</v>
      </c>
    </row>
    <row r="256" spans="1:2" x14ac:dyDescent="0.2">
      <c r="A256" s="11" t="s">
        <v>277</v>
      </c>
      <c r="B256">
        <v>0.10331753641366959</v>
      </c>
    </row>
    <row r="257" spans="1:2" x14ac:dyDescent="0.2">
      <c r="A257" s="11" t="s">
        <v>278</v>
      </c>
      <c r="B257">
        <v>0.16966824233531952</v>
      </c>
    </row>
    <row r="258" spans="1:2" x14ac:dyDescent="0.2">
      <c r="A258" s="11" t="s">
        <v>279</v>
      </c>
      <c r="B258">
        <v>0.41895735263824463</v>
      </c>
    </row>
    <row r="259" spans="1:2" x14ac:dyDescent="0.2">
      <c r="A259" s="11" t="s">
        <v>280</v>
      </c>
      <c r="B259">
        <v>3.5071089863777161E-2</v>
      </c>
    </row>
    <row r="260" spans="1:2" x14ac:dyDescent="0.2">
      <c r="A260" s="11" t="s">
        <v>281</v>
      </c>
      <c r="B260">
        <v>1.5165876597166061E-2</v>
      </c>
    </row>
    <row r="261" spans="1:2" x14ac:dyDescent="0.2">
      <c r="A261" s="11" t="s">
        <v>282</v>
      </c>
      <c r="B261">
        <v>9.4786733388900757E-3</v>
      </c>
    </row>
    <row r="262" spans="1:2" x14ac:dyDescent="0.2">
      <c r="A262" s="11" t="s">
        <v>283</v>
      </c>
      <c r="B262">
        <v>5.687203723937273E-3</v>
      </c>
    </row>
    <row r="263" spans="1:2" x14ac:dyDescent="0.2">
      <c r="A263" s="11" t="s">
        <v>253</v>
      </c>
      <c r="B263">
        <v>4.7393366694450378E-3</v>
      </c>
    </row>
    <row r="264" spans="1:2" x14ac:dyDescent="0.2">
      <c r="A264" s="11" t="s">
        <v>219</v>
      </c>
      <c r="B264">
        <v>4.8341233283281326E-2</v>
      </c>
    </row>
    <row r="265" spans="1:2" x14ac:dyDescent="0.2">
      <c r="A265" s="11" t="s">
        <v>285</v>
      </c>
    </row>
    <row r="266" spans="1:2" x14ac:dyDescent="0.2">
      <c r="A266" s="11" t="s">
        <v>276</v>
      </c>
      <c r="B266">
        <v>0.19165085256099701</v>
      </c>
    </row>
    <row r="267" spans="1:2" x14ac:dyDescent="0.2">
      <c r="A267" s="11" t="s">
        <v>277</v>
      </c>
      <c r="B267">
        <v>0.10626185685396194</v>
      </c>
    </row>
    <row r="268" spans="1:2" x14ac:dyDescent="0.2">
      <c r="A268" s="11" t="s">
        <v>278</v>
      </c>
      <c r="B268">
        <v>0.17457304894924164</v>
      </c>
    </row>
    <row r="269" spans="1:2" x14ac:dyDescent="0.2">
      <c r="A269" s="11" t="s">
        <v>279</v>
      </c>
      <c r="B269">
        <v>0.40607210993766785</v>
      </c>
    </row>
    <row r="270" spans="1:2" x14ac:dyDescent="0.2">
      <c r="A270" s="11" t="s">
        <v>280</v>
      </c>
      <c r="B270">
        <v>3.5104364156723022E-2</v>
      </c>
    </row>
    <row r="271" spans="1:2" x14ac:dyDescent="0.2">
      <c r="A271" s="11" t="s">
        <v>281</v>
      </c>
      <c r="B271">
        <v>1.6129031777381897E-2</v>
      </c>
    </row>
    <row r="272" spans="1:2" x14ac:dyDescent="0.2">
      <c r="A272" s="11" t="s">
        <v>282</v>
      </c>
      <c r="B272">
        <v>1.138519961386919E-2</v>
      </c>
    </row>
    <row r="273" spans="1:2" x14ac:dyDescent="0.2">
      <c r="A273" s="11" t="s">
        <v>283</v>
      </c>
      <c r="B273">
        <v>5.6925998069345951E-3</v>
      </c>
    </row>
    <row r="274" spans="1:2" x14ac:dyDescent="0.2">
      <c r="A274" s="11" t="s">
        <v>253</v>
      </c>
      <c r="B274">
        <v>3.7950663827359676E-3</v>
      </c>
    </row>
    <row r="275" spans="1:2" x14ac:dyDescent="0.2">
      <c r="A275" s="11" t="s">
        <v>219</v>
      </c>
      <c r="B275">
        <v>4.9335863441228867E-2</v>
      </c>
    </row>
    <row r="276" spans="1:2" x14ac:dyDescent="0.2">
      <c r="A276" s="11" t="s">
        <v>286</v>
      </c>
    </row>
    <row r="277" spans="1:2" x14ac:dyDescent="0.2">
      <c r="A277" s="11" t="s">
        <v>276</v>
      </c>
      <c r="B277">
        <v>0.19238094985485077</v>
      </c>
    </row>
    <row r="278" spans="1:2" x14ac:dyDescent="0.2">
      <c r="A278" s="11" t="s">
        <v>277</v>
      </c>
      <c r="B278">
        <v>0.10380952060222626</v>
      </c>
    </row>
    <row r="279" spans="1:2" x14ac:dyDescent="0.2">
      <c r="A279" s="11" t="s">
        <v>278</v>
      </c>
      <c r="B279">
        <v>0.1723809540271759</v>
      </c>
    </row>
    <row r="280" spans="1:2" x14ac:dyDescent="0.2">
      <c r="A280" s="11" t="s">
        <v>279</v>
      </c>
      <c r="B280">
        <v>0.41047617793083191</v>
      </c>
    </row>
    <row r="281" spans="1:2" x14ac:dyDescent="0.2">
      <c r="A281" s="11" t="s">
        <v>280</v>
      </c>
      <c r="B281">
        <v>3.5238094627857208E-2</v>
      </c>
    </row>
    <row r="282" spans="1:2" x14ac:dyDescent="0.2">
      <c r="A282" s="11" t="s">
        <v>281</v>
      </c>
      <c r="B282">
        <v>1.5238095074892044E-2</v>
      </c>
    </row>
    <row r="283" spans="1:2" x14ac:dyDescent="0.2">
      <c r="A283" s="11" t="s">
        <v>282</v>
      </c>
      <c r="B283">
        <v>1.0476190596818924E-2</v>
      </c>
    </row>
    <row r="284" spans="1:2" x14ac:dyDescent="0.2">
      <c r="A284" s="11" t="s">
        <v>283</v>
      </c>
      <c r="B284">
        <v>5.7142856530845165E-3</v>
      </c>
    </row>
    <row r="285" spans="1:2" x14ac:dyDescent="0.2">
      <c r="A285" s="11" t="s">
        <v>253</v>
      </c>
      <c r="B285">
        <v>4.7619049437344074E-3</v>
      </c>
    </row>
    <row r="286" spans="1:2" x14ac:dyDescent="0.2">
      <c r="A286" s="11" t="s">
        <v>219</v>
      </c>
      <c r="B286">
        <v>4.9523808062076569E-2</v>
      </c>
    </row>
    <row r="287" spans="1:2" x14ac:dyDescent="0.2">
      <c r="A287" s="11" t="s">
        <v>287</v>
      </c>
    </row>
    <row r="288" spans="1:2" x14ac:dyDescent="0.2">
      <c r="A288" s="11" t="s">
        <v>276</v>
      </c>
      <c r="B288">
        <v>0.19219790399074554</v>
      </c>
    </row>
    <row r="289" spans="1:2" x14ac:dyDescent="0.2">
      <c r="A289" s="11" t="s">
        <v>277</v>
      </c>
      <c r="B289">
        <v>0.10371074825525284</v>
      </c>
    </row>
    <row r="290" spans="1:2" x14ac:dyDescent="0.2">
      <c r="A290" s="11" t="s">
        <v>278</v>
      </c>
      <c r="B290">
        <v>0.17221693694591522</v>
      </c>
    </row>
    <row r="291" spans="1:2" x14ac:dyDescent="0.2">
      <c r="A291" s="11" t="s">
        <v>279</v>
      </c>
      <c r="B291">
        <v>0.40818268060684204</v>
      </c>
    </row>
    <row r="292" spans="1:2" x14ac:dyDescent="0.2">
      <c r="A292" s="11" t="s">
        <v>280</v>
      </c>
      <c r="B292">
        <v>3.8058992475271225E-2</v>
      </c>
    </row>
    <row r="293" spans="1:2" x14ac:dyDescent="0.2">
      <c r="A293" s="11" t="s">
        <v>281</v>
      </c>
      <c r="B293">
        <v>1.522359624505043E-2</v>
      </c>
    </row>
    <row r="294" spans="1:2" x14ac:dyDescent="0.2">
      <c r="A294" s="11" t="s">
        <v>282</v>
      </c>
      <c r="B294">
        <v>1.0466222651302814E-2</v>
      </c>
    </row>
    <row r="295" spans="1:2" x14ac:dyDescent="0.2">
      <c r="A295" s="11" t="s">
        <v>283</v>
      </c>
      <c r="B295">
        <v>5.7088485918939114E-3</v>
      </c>
    </row>
    <row r="296" spans="1:2" x14ac:dyDescent="0.2">
      <c r="A296" s="11" t="s">
        <v>253</v>
      </c>
      <c r="B296">
        <v>3.8058990612626076E-3</v>
      </c>
    </row>
    <row r="297" spans="1:2" x14ac:dyDescent="0.2">
      <c r="A297" s="11" t="s">
        <v>219</v>
      </c>
      <c r="B297">
        <v>5.0428163260221481E-2</v>
      </c>
    </row>
    <row r="298" spans="1:2" x14ac:dyDescent="0.2">
      <c r="A298" s="11" t="s">
        <v>288</v>
      </c>
    </row>
    <row r="299" spans="1:2" x14ac:dyDescent="0.2">
      <c r="A299" s="11" t="s">
        <v>276</v>
      </c>
      <c r="B299">
        <v>8.0924853682518005E-2</v>
      </c>
    </row>
    <row r="300" spans="1:2" x14ac:dyDescent="0.2">
      <c r="A300" s="11" t="s">
        <v>277</v>
      </c>
      <c r="B300">
        <v>0.14547206461429596</v>
      </c>
    </row>
    <row r="301" spans="1:2" x14ac:dyDescent="0.2">
      <c r="A301" s="11" t="s">
        <v>278</v>
      </c>
      <c r="B301">
        <v>0.36223506927490234</v>
      </c>
    </row>
    <row r="302" spans="1:2" x14ac:dyDescent="0.2">
      <c r="A302" s="11" t="s">
        <v>279</v>
      </c>
      <c r="B302">
        <v>0.24566474556922913</v>
      </c>
    </row>
    <row r="303" spans="1:2" x14ac:dyDescent="0.2">
      <c r="A303" s="11" t="s">
        <v>280</v>
      </c>
      <c r="B303">
        <v>3.1791906803846359E-2</v>
      </c>
    </row>
    <row r="304" spans="1:2" x14ac:dyDescent="0.2">
      <c r="A304" s="11" t="s">
        <v>281</v>
      </c>
      <c r="B304">
        <v>6.7437379620969296E-3</v>
      </c>
    </row>
    <row r="305" spans="1:2" x14ac:dyDescent="0.2">
      <c r="A305" s="11" t="s">
        <v>282</v>
      </c>
      <c r="B305">
        <v>2.7938343584537506E-2</v>
      </c>
    </row>
    <row r="306" spans="1:2" x14ac:dyDescent="0.2">
      <c r="A306" s="11" t="s">
        <v>283</v>
      </c>
      <c r="B306">
        <v>6.7437379620969296E-3</v>
      </c>
    </row>
    <row r="307" spans="1:2" x14ac:dyDescent="0.2">
      <c r="A307" s="11" t="s">
        <v>253</v>
      </c>
      <c r="B307">
        <v>5.780346691608429E-3</v>
      </c>
    </row>
    <row r="308" spans="1:2" x14ac:dyDescent="0.2">
      <c r="A308" s="11" t="s">
        <v>219</v>
      </c>
      <c r="B308">
        <v>8.6705200374126434E-2</v>
      </c>
    </row>
    <row r="309" spans="1:2" x14ac:dyDescent="0.2">
      <c r="A309" s="11" t="s">
        <v>289</v>
      </c>
    </row>
    <row r="310" spans="1:2" x14ac:dyDescent="0.2">
      <c r="A310" s="11" t="s">
        <v>276</v>
      </c>
      <c r="B310">
        <v>0.5038834810256958</v>
      </c>
    </row>
    <row r="311" spans="1:2" x14ac:dyDescent="0.2">
      <c r="A311" s="11" t="s">
        <v>277</v>
      </c>
      <c r="B311">
        <v>0.19514563679695129</v>
      </c>
    </row>
    <row r="312" spans="1:2" x14ac:dyDescent="0.2">
      <c r="A312" s="11" t="s">
        <v>278</v>
      </c>
      <c r="B312">
        <v>9.126213937997818E-2</v>
      </c>
    </row>
    <row r="313" spans="1:2" x14ac:dyDescent="0.2">
      <c r="A313" s="11" t="s">
        <v>279</v>
      </c>
      <c r="B313">
        <v>0.13592232763767242</v>
      </c>
    </row>
    <row r="314" spans="1:2" x14ac:dyDescent="0.2">
      <c r="A314" s="11" t="s">
        <v>280</v>
      </c>
      <c r="B314">
        <v>1.5533980913460255E-2</v>
      </c>
    </row>
    <row r="315" spans="1:2" x14ac:dyDescent="0.2">
      <c r="A315" s="11" t="s">
        <v>281</v>
      </c>
      <c r="B315">
        <v>6.7961164750158787E-3</v>
      </c>
    </row>
    <row r="316" spans="1:2" x14ac:dyDescent="0.2">
      <c r="A316" s="11" t="s">
        <v>282</v>
      </c>
      <c r="B316">
        <v>4.8543689772486687E-3</v>
      </c>
    </row>
    <row r="317" spans="1:2" x14ac:dyDescent="0.2">
      <c r="A317" s="11" t="s">
        <v>283</v>
      </c>
      <c r="B317">
        <v>1.3592232950031757E-2</v>
      </c>
    </row>
    <row r="318" spans="1:2" x14ac:dyDescent="0.2">
      <c r="A318" s="11" t="s">
        <v>253</v>
      </c>
      <c r="B318">
        <v>1.9417476141825318E-3</v>
      </c>
    </row>
    <row r="319" spans="1:2" x14ac:dyDescent="0.2">
      <c r="A319" s="11" t="s">
        <v>219</v>
      </c>
      <c r="B319">
        <v>3.1067961826920509E-2</v>
      </c>
    </row>
    <row r="320" spans="1:2" x14ac:dyDescent="0.2">
      <c r="A320" s="11" t="s">
        <v>290</v>
      </c>
    </row>
    <row r="321" spans="1:2" x14ac:dyDescent="0.2">
      <c r="A321" s="11" t="s">
        <v>256</v>
      </c>
      <c r="B321">
        <v>8.7633887305855751E-3</v>
      </c>
    </row>
    <row r="322" spans="1:2" x14ac:dyDescent="0.2">
      <c r="A322" s="11" t="s">
        <v>257</v>
      </c>
      <c r="B322">
        <v>1.9474197179079056E-3</v>
      </c>
    </row>
    <row r="323" spans="1:2" x14ac:dyDescent="0.2">
      <c r="A323" s="11" t="s">
        <v>258</v>
      </c>
      <c r="B323">
        <v>1.9474197179079056E-3</v>
      </c>
    </row>
    <row r="324" spans="1:2" x14ac:dyDescent="0.2">
      <c r="A324" s="11" t="s">
        <v>259</v>
      </c>
      <c r="B324">
        <v>5.8422591537237167E-3</v>
      </c>
    </row>
    <row r="325" spans="1:2" x14ac:dyDescent="0.2">
      <c r="A325" s="11" t="s">
        <v>260</v>
      </c>
      <c r="B325">
        <v>5.4527752101421356E-2</v>
      </c>
    </row>
    <row r="326" spans="1:2" x14ac:dyDescent="0.2">
      <c r="A326" s="11" t="s">
        <v>261</v>
      </c>
      <c r="B326">
        <v>7.3028236627578735E-2</v>
      </c>
    </row>
    <row r="327" spans="1:2" x14ac:dyDescent="0.2">
      <c r="A327" s="11" t="s">
        <v>262</v>
      </c>
      <c r="B327">
        <v>7.3028236627578735E-2</v>
      </c>
    </row>
    <row r="328" spans="1:2" x14ac:dyDescent="0.2">
      <c r="A328" s="11" t="s">
        <v>263</v>
      </c>
      <c r="B328">
        <v>0.21713729202747345</v>
      </c>
    </row>
    <row r="329" spans="1:2" x14ac:dyDescent="0.2">
      <c r="A329" s="11" t="s">
        <v>264</v>
      </c>
      <c r="B329">
        <v>0.15481986105442047</v>
      </c>
    </row>
    <row r="330" spans="1:2" x14ac:dyDescent="0.2">
      <c r="A330" s="11" t="s">
        <v>265</v>
      </c>
      <c r="B330">
        <v>0.40895813703536987</v>
      </c>
    </row>
    <row r="331" spans="1:2" x14ac:dyDescent="0.2">
      <c r="A331" s="11" t="s">
        <v>291</v>
      </c>
    </row>
    <row r="332" spans="1:2" x14ac:dyDescent="0.2">
      <c r="A332" s="11" t="s">
        <v>292</v>
      </c>
      <c r="B332">
        <v>0.47751197218894958</v>
      </c>
    </row>
    <row r="333" spans="1:2" x14ac:dyDescent="0.2">
      <c r="A333" s="11" t="s">
        <v>293</v>
      </c>
      <c r="B333">
        <v>0.28803828358650208</v>
      </c>
    </row>
    <row r="334" spans="1:2" x14ac:dyDescent="0.2">
      <c r="A334" s="11" t="s">
        <v>294</v>
      </c>
      <c r="B334">
        <v>0.20191387832164764</v>
      </c>
    </row>
    <row r="335" spans="1:2" x14ac:dyDescent="0.2">
      <c r="A335" s="11" t="s">
        <v>295</v>
      </c>
      <c r="B335">
        <v>9.569377638399601E-3</v>
      </c>
    </row>
    <row r="336" spans="1:2" x14ac:dyDescent="0.2">
      <c r="A336" s="11" t="s">
        <v>296</v>
      </c>
      <c r="B336">
        <v>1.9138755742460489E-3</v>
      </c>
    </row>
    <row r="337" spans="1:2" x14ac:dyDescent="0.2">
      <c r="A337" s="11" t="s">
        <v>297</v>
      </c>
      <c r="B337">
        <v>2.1052632480859756E-2</v>
      </c>
    </row>
    <row r="338" spans="1:2" x14ac:dyDescent="0.2">
      <c r="A338" s="11" t="s">
        <v>298</v>
      </c>
    </row>
    <row r="339" spans="1:2" x14ac:dyDescent="0.2">
      <c r="A339" s="11" t="s">
        <v>299</v>
      </c>
      <c r="B339">
        <v>0.45977011322975159</v>
      </c>
    </row>
    <row r="340" spans="1:2" x14ac:dyDescent="0.2">
      <c r="A340" s="11" t="s">
        <v>300</v>
      </c>
      <c r="B340">
        <v>0.3017241358757019</v>
      </c>
    </row>
    <row r="341" spans="1:2" x14ac:dyDescent="0.2">
      <c r="A341" s="11" t="s">
        <v>301</v>
      </c>
      <c r="B341">
        <v>0.18869732320308685</v>
      </c>
    </row>
    <row r="342" spans="1:2" x14ac:dyDescent="0.2">
      <c r="A342" s="11" t="s">
        <v>302</v>
      </c>
      <c r="B342">
        <v>1.628352515399456E-2</v>
      </c>
    </row>
    <row r="343" spans="1:2" x14ac:dyDescent="0.2">
      <c r="A343" s="11" t="s">
        <v>303</v>
      </c>
      <c r="B343">
        <v>9.5785438315942883E-4</v>
      </c>
    </row>
    <row r="344" spans="1:2" x14ac:dyDescent="0.2">
      <c r="A344" s="11" t="s">
        <v>304</v>
      </c>
      <c r="B344">
        <v>1.0536398738622665E-2</v>
      </c>
    </row>
    <row r="345" spans="1:2" x14ac:dyDescent="0.2">
      <c r="A345" s="11" t="s">
        <v>305</v>
      </c>
      <c r="B345">
        <v>2.2030651569366455E-2</v>
      </c>
    </row>
    <row r="346" spans="1:2" x14ac:dyDescent="0.2">
      <c r="A346" s="11" t="s">
        <v>306</v>
      </c>
    </row>
    <row r="347" spans="1:2" x14ac:dyDescent="0.2">
      <c r="A347" s="11" t="s">
        <v>307</v>
      </c>
      <c r="B347">
        <v>0.43222004175186157</v>
      </c>
    </row>
    <row r="348" spans="1:2" x14ac:dyDescent="0.2">
      <c r="A348" s="11" t="s">
        <v>308</v>
      </c>
      <c r="B348">
        <v>0.26326128840446472</v>
      </c>
    </row>
    <row r="349" spans="1:2" x14ac:dyDescent="0.2">
      <c r="A349" s="11" t="s">
        <v>309</v>
      </c>
      <c r="B349">
        <v>0.174852654337883</v>
      </c>
    </row>
    <row r="350" spans="1:2" x14ac:dyDescent="0.2">
      <c r="A350" s="11" t="s">
        <v>305</v>
      </c>
      <c r="B350">
        <v>0.12966601550579071</v>
      </c>
    </row>
    <row r="351" spans="1:2" x14ac:dyDescent="0.2">
      <c r="A351" s="11" t="s">
        <v>310</v>
      </c>
    </row>
    <row r="352" spans="1:2" x14ac:dyDescent="0.2">
      <c r="A352" s="11" t="s">
        <v>207</v>
      </c>
      <c r="B352">
        <v>0.54288405179977417</v>
      </c>
    </row>
    <row r="353" spans="1:2" x14ac:dyDescent="0.2">
      <c r="A353" s="11" t="s">
        <v>231</v>
      </c>
      <c r="B353">
        <v>0.45711591839790344</v>
      </c>
    </row>
    <row r="354" spans="1:2" x14ac:dyDescent="0.2">
      <c r="A354" s="11" t="s">
        <v>311</v>
      </c>
    </row>
    <row r="355" spans="1:2" x14ac:dyDescent="0.2">
      <c r="A355" s="11" t="s">
        <v>207</v>
      </c>
      <c r="B355">
        <v>0.41753062605857849</v>
      </c>
    </row>
    <row r="356" spans="1:2" x14ac:dyDescent="0.2">
      <c r="A356" s="11" t="s">
        <v>231</v>
      </c>
      <c r="B356">
        <v>0.58246934413909912</v>
      </c>
    </row>
    <row r="357" spans="1:2" x14ac:dyDescent="0.2">
      <c r="A357" s="11" t="s">
        <v>312</v>
      </c>
    </row>
    <row r="358" spans="1:2" x14ac:dyDescent="0.2">
      <c r="A358" s="11" t="s">
        <v>207</v>
      </c>
      <c r="B358">
        <v>0.42130064964294434</v>
      </c>
    </row>
    <row r="359" spans="1:2" x14ac:dyDescent="0.2">
      <c r="A359" s="11" t="s">
        <v>231</v>
      </c>
      <c r="B359">
        <v>0.57869935035705566</v>
      </c>
    </row>
    <row r="360" spans="1:2" x14ac:dyDescent="0.2">
      <c r="A360" s="11" t="s">
        <v>313</v>
      </c>
    </row>
    <row r="361" spans="1:2" x14ac:dyDescent="0.2">
      <c r="A361" s="11" t="s">
        <v>314</v>
      </c>
      <c r="B361">
        <v>0.47999998927116394</v>
      </c>
    </row>
    <row r="362" spans="1:2" x14ac:dyDescent="0.2">
      <c r="A362" s="11" t="s">
        <v>315</v>
      </c>
      <c r="B362">
        <v>0.28869566321372986</v>
      </c>
    </row>
    <row r="363" spans="1:2" x14ac:dyDescent="0.2">
      <c r="A363" s="11" t="s">
        <v>316</v>
      </c>
      <c r="B363">
        <v>0.17565217614173889</v>
      </c>
    </row>
    <row r="364" spans="1:2" x14ac:dyDescent="0.2">
      <c r="A364" s="11" t="s">
        <v>317</v>
      </c>
      <c r="B364">
        <v>5.5652175098657608E-2</v>
      </c>
    </row>
    <row r="365" spans="1:2" x14ac:dyDescent="0.2">
      <c r="A365" s="11" t="s">
        <v>318</v>
      </c>
    </row>
    <row r="366" spans="1:2" x14ac:dyDescent="0.2">
      <c r="A366" s="11" t="s">
        <v>314</v>
      </c>
      <c r="B366">
        <v>0.3288288414478302</v>
      </c>
    </row>
    <row r="367" spans="1:2" x14ac:dyDescent="0.2">
      <c r="A367" s="11" t="s">
        <v>315</v>
      </c>
      <c r="B367">
        <v>0.31756755709648132</v>
      </c>
    </row>
    <row r="368" spans="1:2" x14ac:dyDescent="0.2">
      <c r="A368" s="11" t="s">
        <v>316</v>
      </c>
      <c r="B368">
        <v>0.29729729890823364</v>
      </c>
    </row>
    <row r="369" spans="1:2" x14ac:dyDescent="0.2">
      <c r="A369" s="11" t="s">
        <v>317</v>
      </c>
      <c r="B369">
        <v>5.4054055362939835E-2</v>
      </c>
    </row>
    <row r="370" spans="1:2" x14ac:dyDescent="0.2">
      <c r="A370" s="11" t="s">
        <v>319</v>
      </c>
      <c r="B370">
        <v>2.2522523067891598E-3</v>
      </c>
    </row>
    <row r="371" spans="1:2" x14ac:dyDescent="0.2">
      <c r="A371" s="11" t="s">
        <v>320</v>
      </c>
    </row>
    <row r="372" spans="1:2" x14ac:dyDescent="0.2">
      <c r="A372" s="11" t="s">
        <v>314</v>
      </c>
      <c r="B372">
        <v>0.286995530128479</v>
      </c>
    </row>
    <row r="373" spans="1:2" x14ac:dyDescent="0.2">
      <c r="A373" s="11" t="s">
        <v>315</v>
      </c>
      <c r="B373">
        <v>0.22421523928642273</v>
      </c>
    </row>
    <row r="374" spans="1:2" x14ac:dyDescent="0.2">
      <c r="A374" s="11" t="s">
        <v>316</v>
      </c>
      <c r="B374">
        <v>0.3430493175983429</v>
      </c>
    </row>
    <row r="375" spans="1:2" x14ac:dyDescent="0.2">
      <c r="A375" s="11" t="s">
        <v>317</v>
      </c>
      <c r="B375">
        <v>0.1434977650642395</v>
      </c>
    </row>
    <row r="376" spans="1:2" x14ac:dyDescent="0.2">
      <c r="A376" s="11" t="s">
        <v>319</v>
      </c>
      <c r="B376">
        <v>2.2421525791287422E-3</v>
      </c>
    </row>
    <row r="377" spans="1:2" x14ac:dyDescent="0.2">
      <c r="A377" s="11" t="s">
        <v>321</v>
      </c>
    </row>
    <row r="378" spans="1:2" x14ac:dyDescent="0.2">
      <c r="A378" s="11" t="s">
        <v>322</v>
      </c>
      <c r="B378">
        <v>0.51740694046020508</v>
      </c>
    </row>
    <row r="379" spans="1:2" x14ac:dyDescent="0.2">
      <c r="A379" s="11" t="s">
        <v>323</v>
      </c>
      <c r="B379">
        <v>0.28211283683776855</v>
      </c>
    </row>
    <row r="380" spans="1:2" x14ac:dyDescent="0.2">
      <c r="A380" s="11" t="s">
        <v>324</v>
      </c>
      <c r="B380">
        <v>0.20048019289970398</v>
      </c>
    </row>
    <row r="381" spans="1:2" x14ac:dyDescent="0.2">
      <c r="A381" s="11" t="s">
        <v>325</v>
      </c>
    </row>
    <row r="382" spans="1:2" x14ac:dyDescent="0.2">
      <c r="A382" s="11" t="s">
        <v>322</v>
      </c>
      <c r="B382">
        <v>0.51678657531738281</v>
      </c>
    </row>
    <row r="383" spans="1:2" x14ac:dyDescent="0.2">
      <c r="A383" s="11" t="s">
        <v>323</v>
      </c>
      <c r="B383">
        <v>0.28177458047866821</v>
      </c>
    </row>
    <row r="384" spans="1:2" x14ac:dyDescent="0.2">
      <c r="A384" s="11" t="s">
        <v>324</v>
      </c>
      <c r="B384">
        <v>0.20143884420394897</v>
      </c>
    </row>
    <row r="385" spans="1:2" x14ac:dyDescent="0.2">
      <c r="A385" s="11" t="s">
        <v>326</v>
      </c>
    </row>
    <row r="386" spans="1:2" x14ac:dyDescent="0.2">
      <c r="A386" s="11" t="s">
        <v>256</v>
      </c>
      <c r="B386">
        <v>4.9149338155984879E-2</v>
      </c>
    </row>
    <row r="387" spans="1:2" x14ac:dyDescent="0.2">
      <c r="A387" s="11" t="s">
        <v>257</v>
      </c>
      <c r="B387">
        <v>0.15689980983734131</v>
      </c>
    </row>
    <row r="388" spans="1:2" x14ac:dyDescent="0.2">
      <c r="A388" s="11" t="s">
        <v>258</v>
      </c>
      <c r="B388">
        <v>3.0245747417211533E-2</v>
      </c>
    </row>
    <row r="389" spans="1:2" x14ac:dyDescent="0.2">
      <c r="A389" s="11" t="s">
        <v>259</v>
      </c>
      <c r="B389">
        <v>3.6862004548311234E-2</v>
      </c>
    </row>
    <row r="390" spans="1:2" x14ac:dyDescent="0.2">
      <c r="A390" s="11" t="s">
        <v>260</v>
      </c>
      <c r="B390">
        <v>7.6559543609619141E-2</v>
      </c>
    </row>
    <row r="391" spans="1:2" x14ac:dyDescent="0.2">
      <c r="A391" s="11" t="s">
        <v>261</v>
      </c>
      <c r="B391">
        <v>0.34782609343528748</v>
      </c>
    </row>
    <row r="392" spans="1:2" x14ac:dyDescent="0.2">
      <c r="A392" s="11" t="s">
        <v>262</v>
      </c>
      <c r="B392">
        <v>6.5217390656471252E-2</v>
      </c>
    </row>
    <row r="393" spans="1:2" x14ac:dyDescent="0.2">
      <c r="A393" s="11" t="s">
        <v>263</v>
      </c>
      <c r="B393">
        <v>0.11814744770526886</v>
      </c>
    </row>
    <row r="394" spans="1:2" x14ac:dyDescent="0.2">
      <c r="A394" s="11" t="s">
        <v>264</v>
      </c>
      <c r="B394">
        <v>7.3724009096622467E-2</v>
      </c>
    </row>
    <row r="395" spans="1:2" x14ac:dyDescent="0.2">
      <c r="A395" s="11" t="s">
        <v>265</v>
      </c>
      <c r="B395">
        <v>4.536861926317215E-2</v>
      </c>
    </row>
    <row r="396" spans="1:2" x14ac:dyDescent="0.2">
      <c r="A396" s="11" t="s">
        <v>327</v>
      </c>
    </row>
    <row r="397" spans="1:2" x14ac:dyDescent="0.2">
      <c r="A397" s="11" t="s">
        <v>256</v>
      </c>
      <c r="B397">
        <v>2.3651845753192902E-2</v>
      </c>
    </row>
    <row r="398" spans="1:2" x14ac:dyDescent="0.2">
      <c r="A398" s="11" t="s">
        <v>257</v>
      </c>
      <c r="B398">
        <v>6.7171238362789154E-2</v>
      </c>
    </row>
    <row r="399" spans="1:2" x14ac:dyDescent="0.2">
      <c r="A399" s="11" t="s">
        <v>258</v>
      </c>
      <c r="B399">
        <v>3.9735101163387299E-2</v>
      </c>
    </row>
    <row r="400" spans="1:2" x14ac:dyDescent="0.2">
      <c r="A400" s="11" t="s">
        <v>259</v>
      </c>
      <c r="B400">
        <v>3.9735101163387299E-2</v>
      </c>
    </row>
    <row r="401" spans="1:2" x14ac:dyDescent="0.2">
      <c r="A401" s="11" t="s">
        <v>260</v>
      </c>
      <c r="B401">
        <v>9.839167445898056E-2</v>
      </c>
    </row>
    <row r="402" spans="1:2" x14ac:dyDescent="0.2">
      <c r="A402" s="11" t="s">
        <v>261</v>
      </c>
      <c r="B402">
        <v>0.10406811535358429</v>
      </c>
    </row>
    <row r="403" spans="1:2" x14ac:dyDescent="0.2">
      <c r="A403" s="11" t="s">
        <v>262</v>
      </c>
      <c r="B403">
        <v>0.28287607431411743</v>
      </c>
    </row>
    <row r="404" spans="1:2" x14ac:dyDescent="0.2">
      <c r="A404" s="11" t="s">
        <v>263</v>
      </c>
      <c r="B404">
        <v>0.1267738938331604</v>
      </c>
    </row>
    <row r="405" spans="1:2" x14ac:dyDescent="0.2">
      <c r="A405" s="11" t="s">
        <v>264</v>
      </c>
      <c r="B405">
        <v>9.9337749183177948E-2</v>
      </c>
    </row>
    <row r="406" spans="1:2" x14ac:dyDescent="0.2">
      <c r="A406" s="11" t="s">
        <v>265</v>
      </c>
      <c r="B406">
        <v>0.11825922131538391</v>
      </c>
    </row>
    <row r="407" spans="1:2" x14ac:dyDescent="0.2">
      <c r="A407" s="11" t="s">
        <v>328</v>
      </c>
    </row>
    <row r="408" spans="1:2" x14ac:dyDescent="0.2">
      <c r="A408" s="11" t="s">
        <v>256</v>
      </c>
      <c r="B408">
        <v>6.0663506388664246E-2</v>
      </c>
    </row>
    <row r="409" spans="1:2" x14ac:dyDescent="0.2">
      <c r="A409" s="11" t="s">
        <v>257</v>
      </c>
      <c r="B409">
        <v>0.1753554493188858</v>
      </c>
    </row>
    <row r="410" spans="1:2" x14ac:dyDescent="0.2">
      <c r="A410" s="11" t="s">
        <v>258</v>
      </c>
      <c r="B410">
        <v>3.7914693355560303E-2</v>
      </c>
    </row>
    <row r="411" spans="1:2" x14ac:dyDescent="0.2">
      <c r="A411" s="11" t="s">
        <v>259</v>
      </c>
      <c r="B411">
        <v>6.1611372977495193E-2</v>
      </c>
    </row>
    <row r="412" spans="1:2" x14ac:dyDescent="0.2">
      <c r="A412" s="11" t="s">
        <v>260</v>
      </c>
      <c r="B412">
        <v>0.10236966609954834</v>
      </c>
    </row>
    <row r="413" spans="1:2" x14ac:dyDescent="0.2">
      <c r="A413" s="11" t="s">
        <v>261</v>
      </c>
      <c r="B413">
        <v>0.17251184582710266</v>
      </c>
    </row>
    <row r="414" spans="1:2" x14ac:dyDescent="0.2">
      <c r="A414" s="11" t="s">
        <v>262</v>
      </c>
      <c r="B414">
        <v>0.14218010008335114</v>
      </c>
    </row>
    <row r="415" spans="1:2" x14ac:dyDescent="0.2">
      <c r="A415" s="11" t="s">
        <v>263</v>
      </c>
      <c r="B415">
        <v>0.14502370357513428</v>
      </c>
    </row>
    <row r="416" spans="1:2" x14ac:dyDescent="0.2">
      <c r="A416" s="11" t="s">
        <v>264</v>
      </c>
      <c r="B416">
        <v>6.7298576235771179E-2</v>
      </c>
    </row>
    <row r="417" spans="1:2" x14ac:dyDescent="0.2">
      <c r="A417" s="11" t="s">
        <v>265</v>
      </c>
      <c r="B417">
        <v>3.5071089863777161E-2</v>
      </c>
    </row>
    <row r="418" spans="1:2" x14ac:dyDescent="0.2">
      <c r="A418" s="11" t="s">
        <v>329</v>
      </c>
    </row>
    <row r="419" spans="1:2" x14ac:dyDescent="0.2">
      <c r="A419" s="11" t="s">
        <v>256</v>
      </c>
      <c r="B419">
        <v>0.10380952060222626</v>
      </c>
    </row>
    <row r="420" spans="1:2" x14ac:dyDescent="0.2">
      <c r="A420" s="11" t="s">
        <v>257</v>
      </c>
      <c r="B420">
        <v>0.15904761850833893</v>
      </c>
    </row>
    <row r="421" spans="1:2" x14ac:dyDescent="0.2">
      <c r="A421" s="11" t="s">
        <v>258</v>
      </c>
      <c r="B421">
        <v>4.4761903584003448E-2</v>
      </c>
    </row>
    <row r="422" spans="1:2" x14ac:dyDescent="0.2">
      <c r="A422" s="11" t="s">
        <v>259</v>
      </c>
      <c r="B422">
        <v>8.7619051337242126E-2</v>
      </c>
    </row>
    <row r="423" spans="1:2" x14ac:dyDescent="0.2">
      <c r="A423" s="11" t="s">
        <v>260</v>
      </c>
      <c r="B423">
        <v>9.4285711646080017E-2</v>
      </c>
    </row>
    <row r="424" spans="1:2" x14ac:dyDescent="0.2">
      <c r="A424" s="11" t="s">
        <v>261</v>
      </c>
      <c r="B424">
        <v>0.20285713672637939</v>
      </c>
    </row>
    <row r="425" spans="1:2" x14ac:dyDescent="0.2">
      <c r="A425" s="11" t="s">
        <v>262</v>
      </c>
      <c r="B425">
        <v>0.11999999731779099</v>
      </c>
    </row>
    <row r="426" spans="1:2" x14ac:dyDescent="0.2">
      <c r="A426" s="11" t="s">
        <v>263</v>
      </c>
      <c r="B426">
        <v>9.3333333730697632E-2</v>
      </c>
    </row>
    <row r="427" spans="1:2" x14ac:dyDescent="0.2">
      <c r="A427" s="11" t="s">
        <v>264</v>
      </c>
      <c r="B427">
        <v>7.4285715818405151E-2</v>
      </c>
    </row>
    <row r="428" spans="1:2" x14ac:dyDescent="0.2">
      <c r="A428" s="11" t="s">
        <v>265</v>
      </c>
      <c r="B428">
        <v>1.9999999552965164E-2</v>
      </c>
    </row>
    <row r="429" spans="1:2" x14ac:dyDescent="0.2">
      <c r="A429" s="11" t="s">
        <v>330</v>
      </c>
    </row>
    <row r="430" spans="1:2" x14ac:dyDescent="0.2">
      <c r="A430" s="11" t="s">
        <v>256</v>
      </c>
      <c r="B430">
        <v>7.3584906756877899E-2</v>
      </c>
    </row>
    <row r="431" spans="1:2" x14ac:dyDescent="0.2">
      <c r="A431" s="11" t="s">
        <v>257</v>
      </c>
      <c r="B431">
        <v>0.17358490824699402</v>
      </c>
    </row>
    <row r="432" spans="1:2" x14ac:dyDescent="0.2">
      <c r="A432" s="11" t="s">
        <v>258</v>
      </c>
      <c r="B432">
        <v>2.7358490973711014E-2</v>
      </c>
    </row>
    <row r="433" spans="1:2" x14ac:dyDescent="0.2">
      <c r="A433" s="11" t="s">
        <v>259</v>
      </c>
      <c r="B433">
        <v>5.9433963149785995E-2</v>
      </c>
    </row>
    <row r="434" spans="1:2" x14ac:dyDescent="0.2">
      <c r="A434" s="11" t="s">
        <v>260</v>
      </c>
      <c r="B434">
        <v>0.11320754885673523</v>
      </c>
    </row>
    <row r="435" spans="1:2" x14ac:dyDescent="0.2">
      <c r="A435" s="11" t="s">
        <v>261</v>
      </c>
      <c r="B435">
        <v>0.21698112785816193</v>
      </c>
    </row>
    <row r="436" spans="1:2" x14ac:dyDescent="0.2">
      <c r="A436" s="11" t="s">
        <v>262</v>
      </c>
      <c r="B436">
        <v>0.12641508877277374</v>
      </c>
    </row>
    <row r="437" spans="1:2" x14ac:dyDescent="0.2">
      <c r="A437" s="11" t="s">
        <v>263</v>
      </c>
      <c r="B437">
        <v>0.10377358645200729</v>
      </c>
    </row>
    <row r="438" spans="1:2" x14ac:dyDescent="0.2">
      <c r="A438" s="11" t="s">
        <v>264</v>
      </c>
      <c r="B438">
        <v>7.075471431016922E-2</v>
      </c>
    </row>
    <row r="439" spans="1:2" x14ac:dyDescent="0.2">
      <c r="A439" s="11" t="s">
        <v>265</v>
      </c>
      <c r="B439">
        <v>3.4905660897493362E-2</v>
      </c>
    </row>
    <row r="440" spans="1:2" x14ac:dyDescent="0.2">
      <c r="A440" s="11" t="s">
        <v>331</v>
      </c>
    </row>
    <row r="441" spans="1:2" x14ac:dyDescent="0.2">
      <c r="A441" s="11" t="s">
        <v>256</v>
      </c>
      <c r="B441">
        <v>0.10047393292188644</v>
      </c>
    </row>
    <row r="442" spans="1:2" x14ac:dyDescent="0.2">
      <c r="A442" s="11" t="s">
        <v>257</v>
      </c>
      <c r="B442">
        <v>0.16492891311645508</v>
      </c>
    </row>
    <row r="443" spans="1:2" x14ac:dyDescent="0.2">
      <c r="A443" s="11" t="s">
        <v>258</v>
      </c>
      <c r="B443">
        <v>3.7914693355560303E-2</v>
      </c>
    </row>
    <row r="444" spans="1:2" x14ac:dyDescent="0.2">
      <c r="A444" s="11" t="s">
        <v>259</v>
      </c>
      <c r="B444">
        <v>5.497630313038826E-2</v>
      </c>
    </row>
    <row r="445" spans="1:2" x14ac:dyDescent="0.2">
      <c r="A445" s="11" t="s">
        <v>260</v>
      </c>
      <c r="B445">
        <v>8.5308060050010681E-2</v>
      </c>
    </row>
    <row r="446" spans="1:2" x14ac:dyDescent="0.2">
      <c r="A446" s="11" t="s">
        <v>261</v>
      </c>
      <c r="B446">
        <v>0.14407582581043243</v>
      </c>
    </row>
    <row r="447" spans="1:2" x14ac:dyDescent="0.2">
      <c r="A447" s="11" t="s">
        <v>262</v>
      </c>
      <c r="B447">
        <v>0.21800947189331055</v>
      </c>
    </row>
    <row r="448" spans="1:2" x14ac:dyDescent="0.2">
      <c r="A448" s="11" t="s">
        <v>263</v>
      </c>
      <c r="B448">
        <v>9.5734596252441406E-2</v>
      </c>
    </row>
    <row r="449" spans="1:2" x14ac:dyDescent="0.2">
      <c r="A449" s="11" t="s">
        <v>264</v>
      </c>
      <c r="B449">
        <v>7.8672982752323151E-2</v>
      </c>
    </row>
    <row r="450" spans="1:2" x14ac:dyDescent="0.2">
      <c r="A450" s="11" t="s">
        <v>265</v>
      </c>
      <c r="B450">
        <v>1.9905213266611099E-2</v>
      </c>
    </row>
    <row r="451" spans="1:2" x14ac:dyDescent="0.2">
      <c r="A451" s="11" t="s">
        <v>332</v>
      </c>
    </row>
    <row r="452" spans="1:2" x14ac:dyDescent="0.2">
      <c r="A452" s="11" t="s">
        <v>256</v>
      </c>
      <c r="B452">
        <v>3.3018868416547775E-2</v>
      </c>
    </row>
    <row r="453" spans="1:2" x14ac:dyDescent="0.2">
      <c r="A453" s="11" t="s">
        <v>257</v>
      </c>
      <c r="B453">
        <v>9.2452831566333771E-2</v>
      </c>
    </row>
    <row r="454" spans="1:2" x14ac:dyDescent="0.2">
      <c r="A454" s="11" t="s">
        <v>258</v>
      </c>
      <c r="B454">
        <v>3.0188679695129395E-2</v>
      </c>
    </row>
    <row r="455" spans="1:2" x14ac:dyDescent="0.2">
      <c r="A455" s="11" t="s">
        <v>259</v>
      </c>
      <c r="B455">
        <v>5.5660378187894821E-2</v>
      </c>
    </row>
    <row r="456" spans="1:2" x14ac:dyDescent="0.2">
      <c r="A456" s="11" t="s">
        <v>260</v>
      </c>
      <c r="B456">
        <v>0.10188679397106171</v>
      </c>
    </row>
    <row r="457" spans="1:2" x14ac:dyDescent="0.2">
      <c r="A457" s="11" t="s">
        <v>261</v>
      </c>
      <c r="B457">
        <v>0.1471698135137558</v>
      </c>
    </row>
    <row r="458" spans="1:2" x14ac:dyDescent="0.2">
      <c r="A458" s="11" t="s">
        <v>262</v>
      </c>
      <c r="B458">
        <v>0.16792452335357666</v>
      </c>
    </row>
    <row r="459" spans="1:2" x14ac:dyDescent="0.2">
      <c r="A459" s="11" t="s">
        <v>263</v>
      </c>
      <c r="B459">
        <v>0.11509434133768082</v>
      </c>
    </row>
    <row r="460" spans="1:2" x14ac:dyDescent="0.2">
      <c r="A460" s="11" t="s">
        <v>264</v>
      </c>
      <c r="B460">
        <v>7.8301884233951569E-2</v>
      </c>
    </row>
    <row r="461" spans="1:2" x14ac:dyDescent="0.2">
      <c r="A461" s="11" t="s">
        <v>265</v>
      </c>
      <c r="B461">
        <v>0.17830188572406769</v>
      </c>
    </row>
    <row r="462" spans="1:2" x14ac:dyDescent="0.2">
      <c r="A462" s="11" t="s">
        <v>333</v>
      </c>
    </row>
    <row r="463" spans="1:2" x14ac:dyDescent="0.2">
      <c r="A463" s="11" t="s">
        <v>256</v>
      </c>
      <c r="B463">
        <v>7.8244276344776154E-2</v>
      </c>
    </row>
    <row r="464" spans="1:2" x14ac:dyDescent="0.2">
      <c r="A464" s="11" t="s">
        <v>257</v>
      </c>
      <c r="B464">
        <v>0.1393129825592041</v>
      </c>
    </row>
    <row r="465" spans="1:2" x14ac:dyDescent="0.2">
      <c r="A465" s="11" t="s">
        <v>258</v>
      </c>
      <c r="B465">
        <v>2.8625953942537308E-2</v>
      </c>
    </row>
    <row r="466" spans="1:2" x14ac:dyDescent="0.2">
      <c r="A466" s="11" t="s">
        <v>259</v>
      </c>
      <c r="B466">
        <v>6.9656491279602051E-2</v>
      </c>
    </row>
    <row r="467" spans="1:2" x14ac:dyDescent="0.2">
      <c r="A467" s="11" t="s">
        <v>260</v>
      </c>
      <c r="B467">
        <v>9.0648852288722992E-2</v>
      </c>
    </row>
    <row r="468" spans="1:2" x14ac:dyDescent="0.2">
      <c r="A468" s="11" t="s">
        <v>261</v>
      </c>
      <c r="B468">
        <v>0.17938931286334991</v>
      </c>
    </row>
    <row r="469" spans="1:2" x14ac:dyDescent="0.2">
      <c r="A469" s="11" t="s">
        <v>262</v>
      </c>
      <c r="B469">
        <v>0.12881679832935333</v>
      </c>
    </row>
    <row r="470" spans="1:2" x14ac:dyDescent="0.2">
      <c r="A470" s="11" t="s">
        <v>263</v>
      </c>
      <c r="B470">
        <v>0.11164122074842453</v>
      </c>
    </row>
    <row r="471" spans="1:2" x14ac:dyDescent="0.2">
      <c r="A471" s="11" t="s">
        <v>264</v>
      </c>
      <c r="B471">
        <v>8.2061067223548889E-2</v>
      </c>
    </row>
    <row r="472" spans="1:2" x14ac:dyDescent="0.2">
      <c r="A472" s="11" t="s">
        <v>265</v>
      </c>
      <c r="B472">
        <v>9.1603055596351624E-2</v>
      </c>
    </row>
    <row r="473" spans="1:2" x14ac:dyDescent="0.2">
      <c r="A473" s="11" t="s">
        <v>334</v>
      </c>
    </row>
    <row r="474" spans="1:2" x14ac:dyDescent="0.2">
      <c r="A474" s="11" t="s">
        <v>256</v>
      </c>
      <c r="B474">
        <v>9.9431820213794708E-2</v>
      </c>
    </row>
    <row r="475" spans="1:2" x14ac:dyDescent="0.2">
      <c r="A475" s="11" t="s">
        <v>257</v>
      </c>
      <c r="B475">
        <v>0.18087121844291687</v>
      </c>
    </row>
    <row r="476" spans="1:2" x14ac:dyDescent="0.2">
      <c r="A476" s="11" t="s">
        <v>258</v>
      </c>
      <c r="B476">
        <v>3.0303031206130981E-2</v>
      </c>
    </row>
    <row r="477" spans="1:2" x14ac:dyDescent="0.2">
      <c r="A477" s="11" t="s">
        <v>259</v>
      </c>
      <c r="B477">
        <v>5.3030304610729218E-2</v>
      </c>
    </row>
    <row r="478" spans="1:2" x14ac:dyDescent="0.2">
      <c r="A478" s="11" t="s">
        <v>260</v>
      </c>
      <c r="B478">
        <v>0.10795454680919647</v>
      </c>
    </row>
    <row r="479" spans="1:2" x14ac:dyDescent="0.2">
      <c r="A479" s="11" t="s">
        <v>261</v>
      </c>
      <c r="B479">
        <v>0.19602273404598236</v>
      </c>
    </row>
    <row r="480" spans="1:2" x14ac:dyDescent="0.2">
      <c r="A480" s="11" t="s">
        <v>262</v>
      </c>
      <c r="B480">
        <v>9.2803031206130981E-2</v>
      </c>
    </row>
    <row r="481" spans="1:2" x14ac:dyDescent="0.2">
      <c r="A481" s="11" t="s">
        <v>263</v>
      </c>
      <c r="B481">
        <v>0.11837121099233627</v>
      </c>
    </row>
    <row r="482" spans="1:2" x14ac:dyDescent="0.2">
      <c r="A482" s="11" t="s">
        <v>264</v>
      </c>
      <c r="B482">
        <v>6.5340906381607056E-2</v>
      </c>
    </row>
    <row r="483" spans="1:2" x14ac:dyDescent="0.2">
      <c r="A483" s="11" t="s">
        <v>265</v>
      </c>
      <c r="B483">
        <v>5.5871210992336273E-2</v>
      </c>
    </row>
    <row r="484" spans="1:2" x14ac:dyDescent="0.2">
      <c r="A484" s="11" t="s">
        <v>335</v>
      </c>
    </row>
    <row r="485" spans="1:2" x14ac:dyDescent="0.2">
      <c r="A485" s="11" t="s">
        <v>256</v>
      </c>
      <c r="B485">
        <v>0.10879848897457123</v>
      </c>
    </row>
    <row r="486" spans="1:2" x14ac:dyDescent="0.2">
      <c r="A486" s="11" t="s">
        <v>257</v>
      </c>
      <c r="B486">
        <v>0.21192052960395813</v>
      </c>
    </row>
    <row r="487" spans="1:2" x14ac:dyDescent="0.2">
      <c r="A487" s="11" t="s">
        <v>258</v>
      </c>
      <c r="B487">
        <v>3.5950805991888046E-2</v>
      </c>
    </row>
    <row r="488" spans="1:2" x14ac:dyDescent="0.2">
      <c r="A488" s="11" t="s">
        <v>259</v>
      </c>
      <c r="B488">
        <v>5.865657702088356E-2</v>
      </c>
    </row>
    <row r="489" spans="1:2" x14ac:dyDescent="0.2">
      <c r="A489" s="11" t="s">
        <v>260</v>
      </c>
      <c r="B489">
        <v>0.10406811535358429</v>
      </c>
    </row>
    <row r="490" spans="1:2" x14ac:dyDescent="0.2">
      <c r="A490" s="11" t="s">
        <v>261</v>
      </c>
      <c r="B490">
        <v>0.10879848897457123</v>
      </c>
    </row>
    <row r="491" spans="1:2" x14ac:dyDescent="0.2">
      <c r="A491" s="11" t="s">
        <v>262</v>
      </c>
      <c r="B491">
        <v>0.14380322396755219</v>
      </c>
    </row>
    <row r="492" spans="1:2" x14ac:dyDescent="0.2">
      <c r="A492" s="11" t="s">
        <v>263</v>
      </c>
      <c r="B492">
        <v>9.3661308288574219E-2</v>
      </c>
    </row>
    <row r="493" spans="1:2" x14ac:dyDescent="0.2">
      <c r="A493" s="11" t="s">
        <v>264</v>
      </c>
      <c r="B493">
        <v>8.7984859943389893E-2</v>
      </c>
    </row>
    <row r="494" spans="1:2" x14ac:dyDescent="0.2">
      <c r="A494" s="11" t="s">
        <v>265</v>
      </c>
      <c r="B494">
        <v>4.6357616782188416E-2</v>
      </c>
    </row>
    <row r="495" spans="1:2" x14ac:dyDescent="0.2">
      <c r="A495" s="11" t="s">
        <v>336</v>
      </c>
    </row>
    <row r="496" spans="1:2" x14ac:dyDescent="0.2">
      <c r="A496" s="11" t="s">
        <v>256</v>
      </c>
      <c r="B496">
        <v>0.16539923846721649</v>
      </c>
    </row>
    <row r="497" spans="1:2" x14ac:dyDescent="0.2">
      <c r="A497" s="11" t="s">
        <v>257</v>
      </c>
      <c r="B497">
        <v>0.21482889354228973</v>
      </c>
    </row>
    <row r="498" spans="1:2" x14ac:dyDescent="0.2">
      <c r="A498" s="11" t="s">
        <v>258</v>
      </c>
      <c r="B498">
        <v>2.9467681422829628E-2</v>
      </c>
    </row>
    <row r="499" spans="1:2" x14ac:dyDescent="0.2">
      <c r="A499" s="11" t="s">
        <v>259</v>
      </c>
      <c r="B499">
        <v>6.3688211143016815E-2</v>
      </c>
    </row>
    <row r="500" spans="1:2" x14ac:dyDescent="0.2">
      <c r="A500" s="11" t="s">
        <v>260</v>
      </c>
      <c r="B500">
        <v>0.1083650216460228</v>
      </c>
    </row>
    <row r="501" spans="1:2" x14ac:dyDescent="0.2">
      <c r="A501" s="11" t="s">
        <v>261</v>
      </c>
      <c r="B501">
        <v>0.14733840525150299</v>
      </c>
    </row>
    <row r="502" spans="1:2" x14ac:dyDescent="0.2">
      <c r="A502" s="11" t="s">
        <v>262</v>
      </c>
      <c r="B502">
        <v>0.11026615649461746</v>
      </c>
    </row>
    <row r="503" spans="1:2" x14ac:dyDescent="0.2">
      <c r="A503" s="11" t="s">
        <v>263</v>
      </c>
      <c r="B503">
        <v>7.5095057487487793E-2</v>
      </c>
    </row>
    <row r="504" spans="1:2" x14ac:dyDescent="0.2">
      <c r="A504" s="11" t="s">
        <v>264</v>
      </c>
      <c r="B504">
        <v>4.3726235628128052E-2</v>
      </c>
    </row>
    <row r="505" spans="1:2" x14ac:dyDescent="0.2">
      <c r="A505" s="11" t="s">
        <v>265</v>
      </c>
      <c r="B505">
        <v>4.1825093328952789E-2</v>
      </c>
    </row>
    <row r="506" spans="1:2" x14ac:dyDescent="0.2">
      <c r="A506" s="11" t="s">
        <v>337</v>
      </c>
    </row>
    <row r="507" spans="1:2" x14ac:dyDescent="0.2">
      <c r="A507" s="11" t="s">
        <v>256</v>
      </c>
      <c r="B507">
        <v>0.1160714253783226</v>
      </c>
    </row>
    <row r="508" spans="1:2" x14ac:dyDescent="0.2">
      <c r="A508" s="11" t="s">
        <v>257</v>
      </c>
      <c r="B508">
        <v>0.3928571343421936</v>
      </c>
    </row>
    <row r="509" spans="1:2" x14ac:dyDescent="0.2">
      <c r="A509" s="11" t="s">
        <v>258</v>
      </c>
      <c r="B509">
        <v>2.678571455180645E-2</v>
      </c>
    </row>
    <row r="510" spans="1:2" x14ac:dyDescent="0.2">
      <c r="A510" s="11" t="s">
        <v>259</v>
      </c>
      <c r="B510">
        <v>4.46428582072258E-2</v>
      </c>
    </row>
    <row r="511" spans="1:2" x14ac:dyDescent="0.2">
      <c r="A511" s="11" t="s">
        <v>260</v>
      </c>
      <c r="B511">
        <v>8.03571417927742E-2</v>
      </c>
    </row>
    <row r="512" spans="1:2" x14ac:dyDescent="0.2">
      <c r="A512" s="11" t="s">
        <v>261</v>
      </c>
      <c r="B512">
        <v>9.8214283585548401E-2</v>
      </c>
    </row>
    <row r="513" spans="1:2" x14ac:dyDescent="0.2">
      <c r="A513" s="11" t="s">
        <v>262</v>
      </c>
      <c r="B513">
        <v>3.5714287310838699E-2</v>
      </c>
    </row>
    <row r="514" spans="1:2" x14ac:dyDescent="0.2">
      <c r="A514" s="11" t="s">
        <v>263</v>
      </c>
      <c r="B514">
        <v>7.1428574621677399E-2</v>
      </c>
    </row>
    <row r="515" spans="1:2" x14ac:dyDescent="0.2">
      <c r="A515" s="11" t="s">
        <v>264</v>
      </c>
      <c r="B515">
        <v>8.9285716414451599E-2</v>
      </c>
    </row>
    <row r="516" spans="1:2" x14ac:dyDescent="0.2">
      <c r="A516" s="11" t="s">
        <v>265</v>
      </c>
      <c r="B516">
        <v>4.46428582072258E-2</v>
      </c>
    </row>
    <row r="517" spans="1:2" x14ac:dyDescent="0.2">
      <c r="A517" s="11" t="s">
        <v>338</v>
      </c>
    </row>
    <row r="518" spans="1:2" x14ac:dyDescent="0.2">
      <c r="A518" s="11" t="s">
        <v>207</v>
      </c>
      <c r="B518">
        <v>0.21112158894538879</v>
      </c>
    </row>
    <row r="519" spans="1:2" x14ac:dyDescent="0.2">
      <c r="A519" s="11" t="s">
        <v>231</v>
      </c>
      <c r="B519">
        <v>0.78887844085693359</v>
      </c>
    </row>
    <row r="520" spans="1:2" x14ac:dyDescent="0.2">
      <c r="A520" s="11" t="s">
        <v>339</v>
      </c>
    </row>
    <row r="521" spans="1:2" x14ac:dyDescent="0.2">
      <c r="A521" s="11" t="s">
        <v>207</v>
      </c>
      <c r="B521">
        <v>0.9553571343421936</v>
      </c>
    </row>
    <row r="522" spans="1:2" x14ac:dyDescent="0.2">
      <c r="A522" s="11" t="s">
        <v>231</v>
      </c>
      <c r="B522">
        <v>4.46428582072258E-2</v>
      </c>
    </row>
    <row r="523" spans="1:2" x14ac:dyDescent="0.2">
      <c r="A523" s="11" t="s">
        <v>340</v>
      </c>
    </row>
    <row r="524" spans="1:2" x14ac:dyDescent="0.2">
      <c r="A524" s="11" t="s">
        <v>207</v>
      </c>
      <c r="B524">
        <v>0.94642859697341919</v>
      </c>
    </row>
    <row r="525" spans="1:2" x14ac:dyDescent="0.2">
      <c r="A525" s="11" t="s">
        <v>231</v>
      </c>
      <c r="B525">
        <v>5.35714291036129E-2</v>
      </c>
    </row>
    <row r="526" spans="1:2" x14ac:dyDescent="0.2">
      <c r="A526" s="11" t="s">
        <v>341</v>
      </c>
    </row>
    <row r="527" spans="1:2" x14ac:dyDescent="0.2">
      <c r="A527" s="11" t="s">
        <v>207</v>
      </c>
      <c r="B527">
        <v>0.80357140302658081</v>
      </c>
    </row>
    <row r="528" spans="1:2" x14ac:dyDescent="0.2">
      <c r="A528" s="11" t="s">
        <v>231</v>
      </c>
      <c r="B528">
        <v>0.1964285671710968</v>
      </c>
    </row>
    <row r="529" spans="1:2" x14ac:dyDescent="0.2">
      <c r="A529" s="11" t="s">
        <v>342</v>
      </c>
    </row>
    <row r="530" spans="1:2" x14ac:dyDescent="0.2">
      <c r="A530" s="11" t="s">
        <v>207</v>
      </c>
      <c r="B530">
        <v>0.71875</v>
      </c>
    </row>
    <row r="531" spans="1:2" x14ac:dyDescent="0.2">
      <c r="A531" s="11" t="s">
        <v>231</v>
      </c>
      <c r="B531">
        <v>0.28125</v>
      </c>
    </row>
    <row r="532" spans="1:2" x14ac:dyDescent="0.2">
      <c r="A532" s="11" t="s">
        <v>343</v>
      </c>
    </row>
    <row r="533" spans="1:2" x14ac:dyDescent="0.2">
      <c r="A533" s="11" t="s">
        <v>207</v>
      </c>
      <c r="B533">
        <v>0.55803573131561279</v>
      </c>
    </row>
    <row r="534" spans="1:2" x14ac:dyDescent="0.2">
      <c r="A534" s="11" t="s">
        <v>231</v>
      </c>
      <c r="B534">
        <v>0.44196429848670959</v>
      </c>
    </row>
    <row r="535" spans="1:2" x14ac:dyDescent="0.2">
      <c r="A535" s="11" t="s">
        <v>344</v>
      </c>
    </row>
    <row r="536" spans="1:2" x14ac:dyDescent="0.2">
      <c r="A536" s="11" t="s">
        <v>207</v>
      </c>
      <c r="B536">
        <v>0.41071429848670959</v>
      </c>
    </row>
    <row r="537" spans="1:2" x14ac:dyDescent="0.2">
      <c r="A537" s="11" t="s">
        <v>231</v>
      </c>
      <c r="B537">
        <v>0.58928573131561279</v>
      </c>
    </row>
    <row r="538" spans="1:2" x14ac:dyDescent="0.2">
      <c r="A538" s="11" t="s">
        <v>345</v>
      </c>
    </row>
    <row r="539" spans="1:2" x14ac:dyDescent="0.2">
      <c r="A539" s="11" t="s">
        <v>207</v>
      </c>
      <c r="B539">
        <v>0.37053570151329041</v>
      </c>
    </row>
    <row r="540" spans="1:2" x14ac:dyDescent="0.2">
      <c r="A540" s="11" t="s">
        <v>231</v>
      </c>
      <c r="B540">
        <v>0.62946426868438721</v>
      </c>
    </row>
    <row r="541" spans="1:2" x14ac:dyDescent="0.2">
      <c r="A541" s="11" t="s">
        <v>346</v>
      </c>
    </row>
    <row r="542" spans="1:2" x14ac:dyDescent="0.2">
      <c r="A542" s="11" t="s">
        <v>207</v>
      </c>
      <c r="B542">
        <v>3.2045241445302963E-2</v>
      </c>
    </row>
    <row r="543" spans="1:2" x14ac:dyDescent="0.2">
      <c r="A543" s="11" t="s">
        <v>231</v>
      </c>
      <c r="B543">
        <v>0.96795475482940674</v>
      </c>
    </row>
    <row r="544" spans="1:2" x14ac:dyDescent="0.2">
      <c r="A544" s="11" t="s">
        <v>347</v>
      </c>
    </row>
    <row r="545" spans="1:2" x14ac:dyDescent="0.2">
      <c r="A545" s="11" t="s">
        <v>207</v>
      </c>
      <c r="B545">
        <v>0.82352942228317261</v>
      </c>
    </row>
    <row r="546" spans="1:2" x14ac:dyDescent="0.2">
      <c r="A546" s="11" t="s">
        <v>231</v>
      </c>
      <c r="B546">
        <v>0.17647059261798859</v>
      </c>
    </row>
    <row r="547" spans="1:2" x14ac:dyDescent="0.2">
      <c r="A547" s="11" t="s">
        <v>348</v>
      </c>
    </row>
    <row r="548" spans="1:2" x14ac:dyDescent="0.2">
      <c r="A548" s="11" t="s">
        <v>207</v>
      </c>
      <c r="B548">
        <v>0.70588237047195435</v>
      </c>
    </row>
    <row r="549" spans="1:2" x14ac:dyDescent="0.2">
      <c r="A549" s="11" t="s">
        <v>231</v>
      </c>
      <c r="B549">
        <v>0.29411765933036804</v>
      </c>
    </row>
    <row r="550" spans="1:2" x14ac:dyDescent="0.2">
      <c r="A550" s="11" t="s">
        <v>349</v>
      </c>
    </row>
    <row r="551" spans="1:2" x14ac:dyDescent="0.2">
      <c r="A551" s="11" t="s">
        <v>207</v>
      </c>
      <c r="B551">
        <v>0.38235294818878174</v>
      </c>
    </row>
    <row r="552" spans="1:2" x14ac:dyDescent="0.2">
      <c r="A552" s="11" t="s">
        <v>231</v>
      </c>
      <c r="B552">
        <v>0.61764705181121826</v>
      </c>
    </row>
    <row r="553" spans="1:2" x14ac:dyDescent="0.2">
      <c r="A553" s="11" t="s">
        <v>350</v>
      </c>
    </row>
    <row r="554" spans="1:2" x14ac:dyDescent="0.2">
      <c r="A554" s="11" t="s">
        <v>207</v>
      </c>
      <c r="B554">
        <v>5.8823529630899429E-2</v>
      </c>
    </row>
    <row r="555" spans="1:2" x14ac:dyDescent="0.2">
      <c r="A555" s="11" t="s">
        <v>231</v>
      </c>
      <c r="B555">
        <v>0.94117647409439087</v>
      </c>
    </row>
    <row r="556" spans="1:2" x14ac:dyDescent="0.2">
      <c r="A556" s="11" t="s">
        <v>351</v>
      </c>
    </row>
    <row r="557" spans="1:2" x14ac:dyDescent="0.2">
      <c r="A557" s="11" t="s">
        <v>207</v>
      </c>
      <c r="B557">
        <v>0.58823531866073608</v>
      </c>
    </row>
    <row r="558" spans="1:2" x14ac:dyDescent="0.2">
      <c r="A558" s="11" t="s">
        <v>231</v>
      </c>
      <c r="B558">
        <v>0.4117647111415863</v>
      </c>
    </row>
    <row r="559" spans="1:2" x14ac:dyDescent="0.2">
      <c r="A559" s="11" t="s">
        <v>352</v>
      </c>
    </row>
    <row r="560" spans="1:2" x14ac:dyDescent="0.2">
      <c r="A560" s="11" t="s">
        <v>207</v>
      </c>
      <c r="B560">
        <v>0.64705884456634521</v>
      </c>
    </row>
    <row r="561" spans="1:2" x14ac:dyDescent="0.2">
      <c r="A561" s="11" t="s">
        <v>231</v>
      </c>
      <c r="B561">
        <v>0.35294118523597717</v>
      </c>
    </row>
    <row r="562" spans="1:2" x14ac:dyDescent="0.2">
      <c r="A562" s="11" t="s">
        <v>353</v>
      </c>
    </row>
    <row r="563" spans="1:2" x14ac:dyDescent="0.2">
      <c r="A563" s="11" t="s">
        <v>207</v>
      </c>
      <c r="B563">
        <v>0.17647059261798859</v>
      </c>
    </row>
    <row r="564" spans="1:2" x14ac:dyDescent="0.2">
      <c r="A564" s="11" t="s">
        <v>231</v>
      </c>
      <c r="B564">
        <v>0.82352942228317261</v>
      </c>
    </row>
    <row r="565" spans="1:2" x14ac:dyDescent="0.2">
      <c r="A565" s="11" t="s">
        <v>354</v>
      </c>
    </row>
    <row r="566" spans="1:2" x14ac:dyDescent="0.2">
      <c r="A566" s="11" t="s">
        <v>207</v>
      </c>
      <c r="B566">
        <v>3.5815268754959106E-2</v>
      </c>
    </row>
    <row r="567" spans="1:2" x14ac:dyDescent="0.2">
      <c r="A567" s="11" t="s">
        <v>231</v>
      </c>
      <c r="B567">
        <v>0.96418476104736328</v>
      </c>
    </row>
    <row r="568" spans="1:2" x14ac:dyDescent="0.2">
      <c r="A568" s="11" t="s">
        <v>355</v>
      </c>
    </row>
    <row r="569" spans="1:2" x14ac:dyDescent="0.2">
      <c r="A569" s="11" t="s">
        <v>207</v>
      </c>
      <c r="B569">
        <v>0.97368419170379639</v>
      </c>
    </row>
    <row r="570" spans="1:2" x14ac:dyDescent="0.2">
      <c r="A570" s="11" t="s">
        <v>231</v>
      </c>
      <c r="B570">
        <v>2.6315789669752121E-2</v>
      </c>
    </row>
    <row r="571" spans="1:2" x14ac:dyDescent="0.2">
      <c r="A571" s="11" t="s">
        <v>356</v>
      </c>
    </row>
    <row r="572" spans="1:2" x14ac:dyDescent="0.2">
      <c r="A572" s="11" t="s">
        <v>207</v>
      </c>
      <c r="B572">
        <v>0.94736844301223755</v>
      </c>
    </row>
    <row r="573" spans="1:2" x14ac:dyDescent="0.2">
      <c r="A573" s="11" t="s">
        <v>231</v>
      </c>
      <c r="B573">
        <v>5.2631579339504242E-2</v>
      </c>
    </row>
    <row r="574" spans="1:2" x14ac:dyDescent="0.2">
      <c r="A574" s="11" t="s">
        <v>357</v>
      </c>
    </row>
    <row r="575" spans="1:2" x14ac:dyDescent="0.2">
      <c r="A575" s="11" t="s">
        <v>207</v>
      </c>
      <c r="B575">
        <v>0.92105263471603394</v>
      </c>
    </row>
    <row r="576" spans="1:2" x14ac:dyDescent="0.2">
      <c r="A576" s="11" t="s">
        <v>231</v>
      </c>
      <c r="B576">
        <v>7.8947365283966064E-2</v>
      </c>
    </row>
    <row r="577" spans="1:2" x14ac:dyDescent="0.2">
      <c r="A577" s="11" t="s">
        <v>358</v>
      </c>
    </row>
    <row r="578" spans="1:2" x14ac:dyDescent="0.2">
      <c r="A578" s="11" t="s">
        <v>207</v>
      </c>
      <c r="B578">
        <v>2.6315789669752121E-2</v>
      </c>
    </row>
    <row r="579" spans="1:2" x14ac:dyDescent="0.2">
      <c r="A579" s="11" t="s">
        <v>231</v>
      </c>
      <c r="B579">
        <v>0.97368419170379639</v>
      </c>
    </row>
    <row r="580" spans="1:2" x14ac:dyDescent="0.2">
      <c r="A580" s="11" t="s">
        <v>359</v>
      </c>
    </row>
    <row r="581" spans="1:2" x14ac:dyDescent="0.2">
      <c r="A581" s="11" t="s">
        <v>207</v>
      </c>
      <c r="B581">
        <v>0.78947371244430542</v>
      </c>
    </row>
    <row r="582" spans="1:2" x14ac:dyDescent="0.2">
      <c r="A582" s="11" t="s">
        <v>231</v>
      </c>
      <c r="B582">
        <v>0.21052631735801697</v>
      </c>
    </row>
    <row r="583" spans="1:2" x14ac:dyDescent="0.2">
      <c r="A583" s="11" t="s">
        <v>360</v>
      </c>
    </row>
    <row r="584" spans="1:2" x14ac:dyDescent="0.2">
      <c r="A584" s="11" t="s">
        <v>207</v>
      </c>
      <c r="B584">
        <v>0.78947371244430542</v>
      </c>
    </row>
    <row r="585" spans="1:2" x14ac:dyDescent="0.2">
      <c r="A585" s="11" t="s">
        <v>231</v>
      </c>
      <c r="B585">
        <v>0.21052631735801697</v>
      </c>
    </row>
    <row r="586" spans="1:2" x14ac:dyDescent="0.2">
      <c r="A586" s="11" t="s">
        <v>361</v>
      </c>
    </row>
    <row r="587" spans="1:2" x14ac:dyDescent="0.2">
      <c r="A587" s="11" t="s">
        <v>207</v>
      </c>
      <c r="B587">
        <v>0.15789473056793213</v>
      </c>
    </row>
    <row r="588" spans="1:2" x14ac:dyDescent="0.2">
      <c r="A588" s="11" t="s">
        <v>231</v>
      </c>
      <c r="B588">
        <v>0.84210526943206787</v>
      </c>
    </row>
    <row r="589" spans="1:2" x14ac:dyDescent="0.2">
      <c r="A589" s="11" t="s">
        <v>362</v>
      </c>
    </row>
    <row r="590" spans="1:2" x14ac:dyDescent="0.2">
      <c r="A590" s="11" t="s">
        <v>207</v>
      </c>
      <c r="B590">
        <v>1.6965126618742943E-2</v>
      </c>
    </row>
    <row r="591" spans="1:2" x14ac:dyDescent="0.2">
      <c r="A591" s="11" t="s">
        <v>231</v>
      </c>
      <c r="B591">
        <v>0.98303484916687012</v>
      </c>
    </row>
    <row r="592" spans="1:2" x14ac:dyDescent="0.2">
      <c r="A592" s="11" t="s">
        <v>363</v>
      </c>
    </row>
    <row r="593" spans="1:2" x14ac:dyDescent="0.2">
      <c r="A593" s="11" t="s">
        <v>207</v>
      </c>
      <c r="B593">
        <v>0.5</v>
      </c>
    </row>
    <row r="594" spans="1:2" x14ac:dyDescent="0.2">
      <c r="A594" s="11" t="s">
        <v>231</v>
      </c>
      <c r="B594">
        <v>0.5</v>
      </c>
    </row>
    <row r="595" spans="1:2" x14ac:dyDescent="0.2">
      <c r="A595" s="11" t="s">
        <v>364</v>
      </c>
    </row>
    <row r="596" spans="1:2" x14ac:dyDescent="0.2">
      <c r="A596" s="11" t="s">
        <v>207</v>
      </c>
      <c r="B596">
        <v>0.6111111044883728</v>
      </c>
    </row>
    <row r="597" spans="1:2" x14ac:dyDescent="0.2">
      <c r="A597" s="11" t="s">
        <v>231</v>
      </c>
      <c r="B597">
        <v>0.3888888955116272</v>
      </c>
    </row>
    <row r="598" spans="1:2" x14ac:dyDescent="0.2">
      <c r="A598" s="11" t="s">
        <v>365</v>
      </c>
    </row>
    <row r="599" spans="1:2" x14ac:dyDescent="0.2">
      <c r="A599" s="11" t="s">
        <v>207</v>
      </c>
      <c r="B599">
        <v>0.3333333432674408</v>
      </c>
    </row>
    <row r="600" spans="1:2" x14ac:dyDescent="0.2">
      <c r="A600" s="11" t="s">
        <v>231</v>
      </c>
      <c r="B600">
        <v>0.66666668653488159</v>
      </c>
    </row>
    <row r="601" spans="1:2" x14ac:dyDescent="0.2">
      <c r="A601" s="11" t="s">
        <v>366</v>
      </c>
    </row>
    <row r="602" spans="1:2" x14ac:dyDescent="0.2">
      <c r="A602" s="11" t="s">
        <v>231</v>
      </c>
      <c r="B602">
        <v>1</v>
      </c>
    </row>
    <row r="603" spans="1:2" x14ac:dyDescent="0.2">
      <c r="A603" s="11" t="s">
        <v>367</v>
      </c>
    </row>
    <row r="604" spans="1:2" x14ac:dyDescent="0.2">
      <c r="A604" s="11" t="s">
        <v>207</v>
      </c>
      <c r="B604">
        <v>0.1666666716337204</v>
      </c>
    </row>
    <row r="605" spans="1:2" x14ac:dyDescent="0.2">
      <c r="A605" s="11" t="s">
        <v>231</v>
      </c>
      <c r="B605">
        <v>0.83333331346511841</v>
      </c>
    </row>
    <row r="606" spans="1:2" x14ac:dyDescent="0.2">
      <c r="A606" s="11" t="s">
        <v>368</v>
      </c>
    </row>
    <row r="607" spans="1:2" x14ac:dyDescent="0.2">
      <c r="A607" s="11" t="s">
        <v>207</v>
      </c>
      <c r="B607">
        <v>0.27777779102325439</v>
      </c>
    </row>
    <row r="608" spans="1:2" x14ac:dyDescent="0.2">
      <c r="A608" s="11" t="s">
        <v>231</v>
      </c>
      <c r="B608">
        <v>0.72222220897674561</v>
      </c>
    </row>
    <row r="609" spans="1:2" x14ac:dyDescent="0.2">
      <c r="A609" s="11" t="s">
        <v>369</v>
      </c>
    </row>
    <row r="610" spans="1:2" x14ac:dyDescent="0.2">
      <c r="A610" s="11" t="s">
        <v>207</v>
      </c>
      <c r="B610">
        <v>5.55555559694767E-2</v>
      </c>
    </row>
    <row r="611" spans="1:2" x14ac:dyDescent="0.2">
      <c r="A611" s="11" t="s">
        <v>231</v>
      </c>
      <c r="B611">
        <v>0.94444441795349121</v>
      </c>
    </row>
    <row r="612" spans="1:2" x14ac:dyDescent="0.2">
      <c r="A612" s="11" t="s">
        <v>370</v>
      </c>
    </row>
    <row r="613" spans="1:2" x14ac:dyDescent="0.2">
      <c r="A613" s="11" t="s">
        <v>207</v>
      </c>
      <c r="B613">
        <v>4.147031158208847E-2</v>
      </c>
    </row>
    <row r="614" spans="1:2" x14ac:dyDescent="0.2">
      <c r="A614" s="11" t="s">
        <v>231</v>
      </c>
      <c r="B614">
        <v>0.95852971076965332</v>
      </c>
    </row>
    <row r="615" spans="1:2" x14ac:dyDescent="0.2">
      <c r="A615" s="11" t="s">
        <v>371</v>
      </c>
    </row>
    <row r="616" spans="1:2" x14ac:dyDescent="0.2">
      <c r="A616" s="11" t="s">
        <v>207</v>
      </c>
      <c r="B616">
        <v>0.97727274894714355</v>
      </c>
    </row>
    <row r="617" spans="1:2" x14ac:dyDescent="0.2">
      <c r="A617" s="11" t="s">
        <v>231</v>
      </c>
      <c r="B617">
        <v>2.2727273404598236E-2</v>
      </c>
    </row>
    <row r="618" spans="1:2" x14ac:dyDescent="0.2">
      <c r="A618" s="11" t="s">
        <v>372</v>
      </c>
    </row>
    <row r="619" spans="1:2" x14ac:dyDescent="0.2">
      <c r="A619" s="11" t="s">
        <v>207</v>
      </c>
      <c r="B619">
        <v>0.90909093618392944</v>
      </c>
    </row>
    <row r="620" spans="1:2" x14ac:dyDescent="0.2">
      <c r="A620" s="11" t="s">
        <v>231</v>
      </c>
      <c r="B620">
        <v>9.0909093618392944E-2</v>
      </c>
    </row>
    <row r="621" spans="1:2" x14ac:dyDescent="0.2">
      <c r="A621" s="11" t="s">
        <v>373</v>
      </c>
    </row>
    <row r="622" spans="1:2" x14ac:dyDescent="0.2">
      <c r="A622" s="11" t="s">
        <v>207</v>
      </c>
      <c r="B622">
        <v>0.63636362552642822</v>
      </c>
    </row>
    <row r="623" spans="1:2" x14ac:dyDescent="0.2">
      <c r="A623" s="11" t="s">
        <v>231</v>
      </c>
      <c r="B623">
        <v>0.36363637447357178</v>
      </c>
    </row>
    <row r="624" spans="1:2" x14ac:dyDescent="0.2">
      <c r="A624" s="11" t="s">
        <v>374</v>
      </c>
    </row>
    <row r="625" spans="1:2" x14ac:dyDescent="0.2">
      <c r="A625" s="11" t="s">
        <v>207</v>
      </c>
      <c r="B625">
        <v>0.18181818723678589</v>
      </c>
    </row>
    <row r="626" spans="1:2" x14ac:dyDescent="0.2">
      <c r="A626" s="11" t="s">
        <v>231</v>
      </c>
      <c r="B626">
        <v>0.81818181276321411</v>
      </c>
    </row>
    <row r="627" spans="1:2" x14ac:dyDescent="0.2">
      <c r="A627" s="11" t="s">
        <v>375</v>
      </c>
    </row>
    <row r="628" spans="1:2" x14ac:dyDescent="0.2">
      <c r="A628" s="11" t="s">
        <v>207</v>
      </c>
      <c r="B628">
        <v>0.45454546809196472</v>
      </c>
    </row>
    <row r="629" spans="1:2" x14ac:dyDescent="0.2">
      <c r="A629" s="11" t="s">
        <v>231</v>
      </c>
      <c r="B629">
        <v>0.54545456171035767</v>
      </c>
    </row>
    <row r="630" spans="1:2" x14ac:dyDescent="0.2">
      <c r="A630" s="11" t="s">
        <v>376</v>
      </c>
    </row>
    <row r="631" spans="1:2" x14ac:dyDescent="0.2">
      <c r="A631" s="11" t="s">
        <v>207</v>
      </c>
      <c r="B631">
        <v>0.38636362552642822</v>
      </c>
    </row>
    <row r="632" spans="1:2" x14ac:dyDescent="0.2">
      <c r="A632" s="11" t="s">
        <v>231</v>
      </c>
      <c r="B632">
        <v>0.61363637447357178</v>
      </c>
    </row>
    <row r="633" spans="1:2" x14ac:dyDescent="0.2">
      <c r="A633" s="11" t="s">
        <v>377</v>
      </c>
    </row>
    <row r="634" spans="1:2" x14ac:dyDescent="0.2">
      <c r="A634" s="11" t="s">
        <v>207</v>
      </c>
      <c r="B634">
        <v>0.18181818723678589</v>
      </c>
    </row>
    <row r="635" spans="1:2" x14ac:dyDescent="0.2">
      <c r="A635" s="11" t="s">
        <v>231</v>
      </c>
      <c r="B635">
        <v>0.81818181276321411</v>
      </c>
    </row>
    <row r="636" spans="1:2" x14ac:dyDescent="0.2">
      <c r="A636" s="11" t="s">
        <v>378</v>
      </c>
    </row>
    <row r="637" spans="1:2" x14ac:dyDescent="0.2">
      <c r="A637" s="11" t="s">
        <v>207</v>
      </c>
      <c r="B637">
        <v>0.50047123432159424</v>
      </c>
    </row>
    <row r="638" spans="1:2" x14ac:dyDescent="0.2">
      <c r="A638" s="11" t="s">
        <v>231</v>
      </c>
      <c r="B638">
        <v>0.49952873587608337</v>
      </c>
    </row>
    <row r="639" spans="1:2" x14ac:dyDescent="0.2">
      <c r="A639" s="11" t="s">
        <v>379</v>
      </c>
    </row>
    <row r="640" spans="1:2" x14ac:dyDescent="0.2">
      <c r="A640" s="11" t="s">
        <v>207</v>
      </c>
      <c r="B640">
        <v>0.56267672777175903</v>
      </c>
    </row>
    <row r="641" spans="1:2" x14ac:dyDescent="0.2">
      <c r="A641" s="11" t="s">
        <v>231</v>
      </c>
      <c r="B641">
        <v>0.43732327222824097</v>
      </c>
    </row>
    <row r="642" spans="1:2" x14ac:dyDescent="0.2">
      <c r="A642" s="11" t="s">
        <v>380</v>
      </c>
    </row>
    <row r="643" spans="1:2" x14ac:dyDescent="0.2">
      <c r="A643" s="11" t="s">
        <v>207</v>
      </c>
      <c r="B643">
        <v>0.66540998220443726</v>
      </c>
    </row>
    <row r="644" spans="1:2" x14ac:dyDescent="0.2">
      <c r="A644" s="11" t="s">
        <v>231</v>
      </c>
      <c r="B644">
        <v>0.33459001779556274</v>
      </c>
    </row>
    <row r="645" spans="1:2" x14ac:dyDescent="0.2">
      <c r="A645" s="11" t="s">
        <v>381</v>
      </c>
    </row>
    <row r="646" spans="1:2" x14ac:dyDescent="0.2">
      <c r="A646" s="11" t="s">
        <v>207</v>
      </c>
      <c r="B646">
        <v>0.77379828691482544</v>
      </c>
    </row>
    <row r="647" spans="1:2" x14ac:dyDescent="0.2">
      <c r="A647" s="11" t="s">
        <v>231</v>
      </c>
      <c r="B647">
        <v>0.22620169818401337</v>
      </c>
    </row>
    <row r="648" spans="1:2" x14ac:dyDescent="0.2">
      <c r="A648" s="11" t="s">
        <v>382</v>
      </c>
    </row>
    <row r="649" spans="1:2" x14ac:dyDescent="0.2">
      <c r="A649" s="11" t="s">
        <v>207</v>
      </c>
      <c r="B649">
        <v>0.84731388092041016</v>
      </c>
    </row>
    <row r="650" spans="1:2" x14ac:dyDescent="0.2">
      <c r="A650" s="11" t="s">
        <v>231</v>
      </c>
      <c r="B650">
        <v>0.15268614888191223</v>
      </c>
    </row>
    <row r="651" spans="1:2" x14ac:dyDescent="0.2">
      <c r="A651" s="11" t="s">
        <v>383</v>
      </c>
    </row>
    <row r="652" spans="1:2" x14ac:dyDescent="0.2">
      <c r="A652" s="11" t="s">
        <v>207</v>
      </c>
      <c r="B652">
        <v>0.5061262845993042</v>
      </c>
    </row>
    <row r="653" spans="1:2" x14ac:dyDescent="0.2">
      <c r="A653" s="11" t="s">
        <v>231</v>
      </c>
      <c r="B653">
        <v>0.4938737154006958</v>
      </c>
    </row>
    <row r="654" spans="1:2" x14ac:dyDescent="0.2">
      <c r="A654" s="11" t="s">
        <v>384</v>
      </c>
    </row>
    <row r="655" spans="1:2" x14ac:dyDescent="0.2">
      <c r="A655" s="11" t="s">
        <v>207</v>
      </c>
      <c r="B655">
        <v>0.79453343152999878</v>
      </c>
    </row>
    <row r="656" spans="1:2" x14ac:dyDescent="0.2">
      <c r="A656" s="11" t="s">
        <v>231</v>
      </c>
      <c r="B656">
        <v>0.20546653866767883</v>
      </c>
    </row>
    <row r="657" spans="1:2" x14ac:dyDescent="0.2">
      <c r="A657" s="11" t="s">
        <v>385</v>
      </c>
    </row>
    <row r="658" spans="1:2" x14ac:dyDescent="0.2">
      <c r="A658" s="11" t="s">
        <v>207</v>
      </c>
      <c r="B658">
        <v>0.64184731245040894</v>
      </c>
    </row>
    <row r="659" spans="1:2" x14ac:dyDescent="0.2">
      <c r="A659" s="11" t="s">
        <v>231</v>
      </c>
      <c r="B659">
        <v>0.35815268754959106</v>
      </c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sqref="A1:J39"/>
    </sheetView>
  </sheetViews>
  <sheetFormatPr baseColWidth="10" defaultRowHeight="12.75" x14ac:dyDescent="0.2"/>
  <cols>
    <col min="1" max="1" width="6.5703125" customWidth="1"/>
    <col min="2" max="2" width="19.7109375" bestFit="1" customWidth="1"/>
  </cols>
  <sheetData>
    <row r="1" spans="1:10" x14ac:dyDescent="0.2">
      <c r="B1" s="39"/>
      <c r="C1" s="71" t="s">
        <v>202</v>
      </c>
      <c r="D1" s="71"/>
      <c r="E1" s="71" t="s">
        <v>203</v>
      </c>
      <c r="F1" s="71"/>
      <c r="G1" s="71" t="s">
        <v>604</v>
      </c>
      <c r="H1" s="71"/>
      <c r="I1" s="71" t="s">
        <v>205</v>
      </c>
      <c r="J1" s="71"/>
    </row>
    <row r="2" spans="1:10" x14ac:dyDescent="0.2">
      <c r="A2" s="39"/>
      <c r="B2" s="40" t="s">
        <v>605</v>
      </c>
      <c r="C2" s="71">
        <v>244</v>
      </c>
      <c r="D2" s="71"/>
      <c r="E2" s="71">
        <v>421</v>
      </c>
      <c r="F2" s="71"/>
      <c r="G2" s="71">
        <v>181</v>
      </c>
      <c r="H2" s="71"/>
      <c r="I2" s="71">
        <v>215</v>
      </c>
      <c r="J2" s="71"/>
    </row>
    <row r="3" spans="1:10" x14ac:dyDescent="0.2">
      <c r="A3" s="39"/>
      <c r="B3" s="40" t="s">
        <v>163</v>
      </c>
      <c r="C3" s="70">
        <v>22.997171401977539</v>
      </c>
      <c r="D3" s="70"/>
      <c r="E3" s="70">
        <v>39.679546356201172</v>
      </c>
      <c r="F3" s="70"/>
      <c r="G3" s="70">
        <v>17.059377670288086</v>
      </c>
      <c r="H3" s="70"/>
      <c r="I3" s="70">
        <v>20.263900756835938</v>
      </c>
      <c r="J3" s="70"/>
    </row>
    <row r="4" spans="1:10" x14ac:dyDescent="0.2">
      <c r="A4" s="40" t="s">
        <v>607</v>
      </c>
      <c r="B4" s="41" t="s">
        <v>606</v>
      </c>
      <c r="C4" s="40" t="s">
        <v>605</v>
      </c>
      <c r="D4" s="40" t="s">
        <v>163</v>
      </c>
      <c r="E4" s="40" t="s">
        <v>605</v>
      </c>
      <c r="F4" s="40" t="s">
        <v>163</v>
      </c>
      <c r="G4" s="40" t="s">
        <v>605</v>
      </c>
      <c r="H4" s="40" t="s">
        <v>163</v>
      </c>
      <c r="I4" s="40" t="s">
        <v>605</v>
      </c>
      <c r="J4" s="40" t="s">
        <v>163</v>
      </c>
    </row>
    <row r="5" spans="1:10" x14ac:dyDescent="0.2">
      <c r="A5" s="40">
        <v>1</v>
      </c>
      <c r="B5" s="26" t="s">
        <v>175</v>
      </c>
      <c r="C5" s="24">
        <v>12.704918032786885</v>
      </c>
      <c r="D5" s="23">
        <f t="shared" ref="D5:D12" si="0">C5*2.44</f>
        <v>31</v>
      </c>
      <c r="E5" s="23"/>
      <c r="F5" s="23"/>
      <c r="G5" s="23"/>
      <c r="H5" s="23"/>
      <c r="I5" s="39"/>
      <c r="J5" s="39"/>
    </row>
    <row r="6" spans="1:10" x14ac:dyDescent="0.2">
      <c r="A6" s="40">
        <v>2</v>
      </c>
      <c r="B6" s="26" t="s">
        <v>178</v>
      </c>
      <c r="C6" s="24">
        <v>12.704918032786885</v>
      </c>
      <c r="D6" s="23">
        <f t="shared" si="0"/>
        <v>31</v>
      </c>
      <c r="E6" s="23"/>
      <c r="F6" s="23"/>
      <c r="G6" s="23"/>
      <c r="H6" s="23"/>
      <c r="I6" s="39"/>
      <c r="J6" s="39"/>
    </row>
    <row r="7" spans="1:10" x14ac:dyDescent="0.2">
      <c r="A7" s="40">
        <v>3</v>
      </c>
      <c r="B7" s="26" t="s">
        <v>179</v>
      </c>
      <c r="C7" s="24">
        <v>12.704918032786885</v>
      </c>
      <c r="D7" s="23">
        <f t="shared" si="0"/>
        <v>31</v>
      </c>
      <c r="E7" s="23"/>
      <c r="F7" s="23"/>
      <c r="G7" s="23"/>
      <c r="H7" s="23"/>
      <c r="I7" s="39"/>
      <c r="J7" s="39"/>
    </row>
    <row r="8" spans="1:10" x14ac:dyDescent="0.2">
      <c r="A8" s="40">
        <v>4</v>
      </c>
      <c r="B8" s="26" t="s">
        <v>181</v>
      </c>
      <c r="C8" s="24">
        <v>12.704918032786885</v>
      </c>
      <c r="D8" s="23">
        <f t="shared" si="0"/>
        <v>31</v>
      </c>
      <c r="E8" s="23"/>
      <c r="F8" s="23"/>
      <c r="G8" s="23"/>
      <c r="H8" s="23"/>
      <c r="I8" s="39"/>
      <c r="J8" s="39"/>
    </row>
    <row r="9" spans="1:10" x14ac:dyDescent="0.2">
      <c r="A9" s="40">
        <v>5</v>
      </c>
      <c r="B9" s="26" t="s">
        <v>166</v>
      </c>
      <c r="C9" s="24">
        <v>12.295081967213115</v>
      </c>
      <c r="D9" s="23">
        <f t="shared" si="0"/>
        <v>30</v>
      </c>
      <c r="E9" s="23"/>
      <c r="F9" s="23"/>
      <c r="G9" s="23"/>
      <c r="H9" s="23"/>
      <c r="I9" s="39"/>
      <c r="J9" s="39"/>
    </row>
    <row r="10" spans="1:10" x14ac:dyDescent="0.2">
      <c r="A10" s="40">
        <v>6</v>
      </c>
      <c r="B10" s="26" t="s">
        <v>169</v>
      </c>
      <c r="C10" s="24">
        <v>12.295081967213115</v>
      </c>
      <c r="D10" s="23">
        <f t="shared" si="0"/>
        <v>30</v>
      </c>
      <c r="E10" s="23"/>
      <c r="F10" s="23"/>
      <c r="G10" s="23"/>
      <c r="H10" s="23"/>
      <c r="I10" s="39"/>
      <c r="J10" s="39"/>
    </row>
    <row r="11" spans="1:10" x14ac:dyDescent="0.2">
      <c r="A11" s="40">
        <v>7</v>
      </c>
      <c r="B11" s="26" t="s">
        <v>174</v>
      </c>
      <c r="C11" s="24">
        <v>12.295081967213115</v>
      </c>
      <c r="D11" s="23">
        <f t="shared" si="0"/>
        <v>30</v>
      </c>
      <c r="E11" s="23"/>
      <c r="F11" s="23"/>
      <c r="G11" s="23"/>
      <c r="H11" s="23"/>
      <c r="I11" s="39"/>
      <c r="J11" s="39"/>
    </row>
    <row r="12" spans="1:10" x14ac:dyDescent="0.2">
      <c r="A12" s="40">
        <v>8</v>
      </c>
      <c r="B12" s="26" t="s">
        <v>183</v>
      </c>
      <c r="C12" s="24">
        <v>12.295081967213115</v>
      </c>
      <c r="D12" s="23">
        <f t="shared" si="0"/>
        <v>30</v>
      </c>
      <c r="E12" s="23"/>
      <c r="F12" s="23"/>
      <c r="G12" s="23"/>
      <c r="H12" s="23"/>
      <c r="I12" s="39"/>
      <c r="J12" s="39"/>
    </row>
    <row r="13" spans="1:10" x14ac:dyDescent="0.2">
      <c r="A13" s="40">
        <v>9</v>
      </c>
      <c r="B13" s="26" t="s">
        <v>165</v>
      </c>
      <c r="C13" s="23"/>
      <c r="D13" s="23"/>
      <c r="E13" s="24">
        <v>7.1258907363420425</v>
      </c>
      <c r="F13" s="23">
        <f t="shared" ref="F13:F26" si="1">E13*4.21</f>
        <v>30</v>
      </c>
      <c r="G13" s="23"/>
      <c r="H13" s="23"/>
      <c r="I13" s="39"/>
      <c r="J13" s="39"/>
    </row>
    <row r="14" spans="1:10" x14ac:dyDescent="0.2">
      <c r="A14" s="40">
        <v>10</v>
      </c>
      <c r="B14" s="26" t="s">
        <v>182</v>
      </c>
      <c r="C14" s="23"/>
      <c r="D14" s="23"/>
      <c r="E14" s="24">
        <v>7.3634204275534438</v>
      </c>
      <c r="F14" s="23">
        <f t="shared" si="1"/>
        <v>31</v>
      </c>
      <c r="G14" s="23"/>
      <c r="H14" s="23"/>
      <c r="I14" s="39"/>
      <c r="J14" s="39"/>
    </row>
    <row r="15" spans="1:10" x14ac:dyDescent="0.2">
      <c r="A15" s="40">
        <v>11</v>
      </c>
      <c r="B15" s="26" t="s">
        <v>167</v>
      </c>
      <c r="C15" s="23"/>
      <c r="D15" s="23"/>
      <c r="E15" s="24">
        <v>7.1258907363420425</v>
      </c>
      <c r="F15" s="23">
        <f t="shared" si="1"/>
        <v>30</v>
      </c>
      <c r="G15" s="23"/>
      <c r="H15" s="23"/>
      <c r="I15" s="39"/>
      <c r="J15" s="39"/>
    </row>
    <row r="16" spans="1:10" x14ac:dyDescent="0.2">
      <c r="A16" s="40">
        <v>12</v>
      </c>
      <c r="B16" s="26" t="s">
        <v>168</v>
      </c>
      <c r="C16" s="23"/>
      <c r="D16" s="23"/>
      <c r="E16" s="24">
        <v>7.1258907363420425</v>
      </c>
      <c r="F16" s="23">
        <f t="shared" si="1"/>
        <v>30</v>
      </c>
      <c r="G16" s="23"/>
      <c r="H16" s="23"/>
      <c r="I16" s="39"/>
      <c r="J16" s="39"/>
    </row>
    <row r="17" spans="1:10" x14ac:dyDescent="0.2">
      <c r="A17" s="40">
        <v>13</v>
      </c>
      <c r="B17" s="26" t="s">
        <v>170</v>
      </c>
      <c r="C17" s="23"/>
      <c r="D17" s="23"/>
      <c r="E17" s="24">
        <v>7.1258907363420425</v>
      </c>
      <c r="F17" s="23">
        <f t="shared" si="1"/>
        <v>30</v>
      </c>
      <c r="G17" s="23"/>
      <c r="H17" s="23"/>
      <c r="I17" s="39"/>
      <c r="J17" s="39"/>
    </row>
    <row r="18" spans="1:10" x14ac:dyDescent="0.2">
      <c r="A18" s="40">
        <v>14</v>
      </c>
      <c r="B18" s="26" t="s">
        <v>171</v>
      </c>
      <c r="C18" s="23"/>
      <c r="D18" s="23"/>
      <c r="E18" s="24">
        <v>7.1258907363420425</v>
      </c>
      <c r="F18" s="23">
        <f t="shared" si="1"/>
        <v>30</v>
      </c>
      <c r="G18" s="23"/>
      <c r="H18" s="23"/>
      <c r="I18" s="39"/>
      <c r="J18" s="39"/>
    </row>
    <row r="19" spans="1:10" x14ac:dyDescent="0.2">
      <c r="A19" s="40">
        <v>15</v>
      </c>
      <c r="B19" s="26" t="s">
        <v>172</v>
      </c>
      <c r="C19" s="23"/>
      <c r="D19" s="23"/>
      <c r="E19" s="24">
        <v>7.1258907363420425</v>
      </c>
      <c r="F19" s="23">
        <f t="shared" si="1"/>
        <v>30</v>
      </c>
      <c r="G19" s="23"/>
      <c r="H19" s="23"/>
      <c r="I19" s="39"/>
      <c r="J19" s="39"/>
    </row>
    <row r="20" spans="1:10" x14ac:dyDescent="0.2">
      <c r="A20" s="40">
        <v>16</v>
      </c>
      <c r="B20" s="26" t="s">
        <v>173</v>
      </c>
      <c r="C20" s="23"/>
      <c r="D20" s="23"/>
      <c r="E20" s="24">
        <v>7.1258907363420425</v>
      </c>
      <c r="F20" s="23">
        <f t="shared" si="1"/>
        <v>30</v>
      </c>
      <c r="G20" s="23"/>
      <c r="H20" s="23"/>
      <c r="I20" s="39"/>
      <c r="J20" s="39"/>
    </row>
    <row r="21" spans="1:10" x14ac:dyDescent="0.2">
      <c r="A21" s="40">
        <v>17</v>
      </c>
      <c r="B21" s="26" t="s">
        <v>176</v>
      </c>
      <c r="C21" s="23"/>
      <c r="D21" s="23"/>
      <c r="E21" s="24">
        <v>7.1258907363420425</v>
      </c>
      <c r="F21" s="23">
        <f t="shared" si="1"/>
        <v>30</v>
      </c>
      <c r="G21" s="23"/>
      <c r="H21" s="23"/>
      <c r="I21" s="39"/>
      <c r="J21" s="39"/>
    </row>
    <row r="22" spans="1:10" x14ac:dyDescent="0.2">
      <c r="A22" s="40">
        <v>18</v>
      </c>
      <c r="B22" s="26" t="s">
        <v>177</v>
      </c>
      <c r="C22" s="23"/>
      <c r="D22" s="23"/>
      <c r="E22" s="24">
        <v>7.1258907363420425</v>
      </c>
      <c r="F22" s="23">
        <f t="shared" si="1"/>
        <v>30</v>
      </c>
      <c r="G22" s="23"/>
      <c r="H22" s="23"/>
      <c r="I22" s="39"/>
      <c r="J22" s="39"/>
    </row>
    <row r="23" spans="1:10" x14ac:dyDescent="0.2">
      <c r="A23" s="40">
        <v>19</v>
      </c>
      <c r="B23" s="26" t="s">
        <v>180</v>
      </c>
      <c r="C23" s="23"/>
      <c r="D23" s="23"/>
      <c r="E23" s="24">
        <v>7.1258907363420425</v>
      </c>
      <c r="F23" s="23">
        <f t="shared" si="1"/>
        <v>30</v>
      </c>
      <c r="G23" s="23"/>
      <c r="H23" s="23"/>
      <c r="I23" s="39"/>
      <c r="J23" s="39"/>
    </row>
    <row r="24" spans="1:10" x14ac:dyDescent="0.2">
      <c r="A24" s="40">
        <v>20</v>
      </c>
      <c r="B24" s="26" t="s">
        <v>187</v>
      </c>
      <c r="C24" s="23"/>
      <c r="D24" s="23"/>
      <c r="E24" s="24">
        <v>7.1258907363420425</v>
      </c>
      <c r="F24" s="23">
        <f t="shared" si="1"/>
        <v>30</v>
      </c>
      <c r="G24" s="23"/>
      <c r="H24" s="23"/>
      <c r="I24" s="39"/>
      <c r="J24" s="39"/>
    </row>
    <row r="25" spans="1:10" x14ac:dyDescent="0.2">
      <c r="A25" s="40">
        <v>21</v>
      </c>
      <c r="B25" s="26" t="s">
        <v>192</v>
      </c>
      <c r="C25" s="23"/>
      <c r="D25" s="23"/>
      <c r="E25" s="24">
        <v>7.1258907363420425</v>
      </c>
      <c r="F25" s="23">
        <f t="shared" si="1"/>
        <v>30</v>
      </c>
      <c r="G25" s="23"/>
      <c r="H25" s="23"/>
      <c r="I25" s="39"/>
      <c r="J25" s="39"/>
    </row>
    <row r="26" spans="1:10" x14ac:dyDescent="0.2">
      <c r="A26" s="40">
        <v>22</v>
      </c>
      <c r="B26" s="26" t="s">
        <v>193</v>
      </c>
      <c r="C26" s="23"/>
      <c r="D26" s="23"/>
      <c r="E26" s="24">
        <v>7.1258907363420425</v>
      </c>
      <c r="F26" s="23">
        <f t="shared" si="1"/>
        <v>30</v>
      </c>
      <c r="G26" s="23"/>
      <c r="H26" s="23"/>
      <c r="I26" s="39"/>
      <c r="J26" s="39"/>
    </row>
    <row r="27" spans="1:10" x14ac:dyDescent="0.2">
      <c r="A27" s="40">
        <v>23</v>
      </c>
      <c r="B27" s="26" t="s">
        <v>184</v>
      </c>
      <c r="C27" s="23"/>
      <c r="D27" s="23"/>
      <c r="E27" s="23"/>
      <c r="F27" s="23"/>
      <c r="G27" s="24">
        <v>17.127071823204421</v>
      </c>
      <c r="H27" s="23">
        <f t="shared" ref="H27:H32" si="2">G27*1.81</f>
        <v>31.000000000000004</v>
      </c>
      <c r="I27" s="39"/>
      <c r="J27" s="39"/>
    </row>
    <row r="28" spans="1:10" x14ac:dyDescent="0.2">
      <c r="A28" s="40">
        <v>24</v>
      </c>
      <c r="B28" s="26" t="s">
        <v>185</v>
      </c>
      <c r="C28" s="23"/>
      <c r="D28" s="23"/>
      <c r="E28" s="23"/>
      <c r="F28" s="23"/>
      <c r="G28" s="24">
        <v>16.574585635359114</v>
      </c>
      <c r="H28" s="23">
        <f t="shared" si="2"/>
        <v>29.999999999999996</v>
      </c>
      <c r="I28" s="39"/>
      <c r="J28" s="39"/>
    </row>
    <row r="29" spans="1:10" x14ac:dyDescent="0.2">
      <c r="A29" s="40">
        <v>25</v>
      </c>
      <c r="B29" s="26" t="s">
        <v>186</v>
      </c>
      <c r="C29" s="23"/>
      <c r="D29" s="23"/>
      <c r="E29" s="23"/>
      <c r="F29" s="23"/>
      <c r="G29" s="24">
        <v>16.574585635359114</v>
      </c>
      <c r="H29" s="23">
        <f t="shared" si="2"/>
        <v>29.999999999999996</v>
      </c>
      <c r="I29" s="39"/>
      <c r="J29" s="39"/>
    </row>
    <row r="30" spans="1:10" x14ac:dyDescent="0.2">
      <c r="A30" s="40">
        <v>26</v>
      </c>
      <c r="B30" s="26" t="s">
        <v>188</v>
      </c>
      <c r="C30" s="23"/>
      <c r="D30" s="23"/>
      <c r="E30" s="23"/>
      <c r="F30" s="23"/>
      <c r="G30" s="24">
        <v>16.574585635359114</v>
      </c>
      <c r="H30" s="23">
        <f t="shared" si="2"/>
        <v>29.999999999999996</v>
      </c>
      <c r="I30" s="39"/>
      <c r="J30" s="39"/>
    </row>
    <row r="31" spans="1:10" x14ac:dyDescent="0.2">
      <c r="A31" s="40">
        <v>27</v>
      </c>
      <c r="B31" s="26" t="s">
        <v>189</v>
      </c>
      <c r="C31" s="23"/>
      <c r="D31" s="23"/>
      <c r="E31" s="23"/>
      <c r="F31" s="23"/>
      <c r="G31" s="24">
        <v>16.574585635359114</v>
      </c>
      <c r="H31" s="23">
        <f t="shared" si="2"/>
        <v>29.999999999999996</v>
      </c>
      <c r="I31" s="39"/>
      <c r="J31" s="39"/>
    </row>
    <row r="32" spans="1:10" x14ac:dyDescent="0.2">
      <c r="A32" s="40">
        <v>28</v>
      </c>
      <c r="B32" s="26" t="s">
        <v>190</v>
      </c>
      <c r="C32" s="23"/>
      <c r="D32" s="23"/>
      <c r="E32" s="23"/>
      <c r="F32" s="23"/>
      <c r="G32" s="24">
        <v>16.574585635359114</v>
      </c>
      <c r="H32" s="23">
        <f t="shared" si="2"/>
        <v>29.999999999999996</v>
      </c>
      <c r="I32" s="39"/>
      <c r="J32" s="39"/>
    </row>
    <row r="33" spans="1:10" x14ac:dyDescent="0.2">
      <c r="A33" s="40">
        <v>29</v>
      </c>
      <c r="B33" s="26" t="s">
        <v>191</v>
      </c>
      <c r="C33" s="23"/>
      <c r="D33" s="23"/>
      <c r="E33" s="23"/>
      <c r="F33" s="23"/>
      <c r="G33" s="23"/>
      <c r="H33" s="23"/>
      <c r="I33" s="24">
        <v>13.953488372093023</v>
      </c>
      <c r="J33" s="23">
        <f>I33*2.15</f>
        <v>30</v>
      </c>
    </row>
    <row r="34" spans="1:10" x14ac:dyDescent="0.2">
      <c r="A34" s="40">
        <v>30</v>
      </c>
      <c r="B34" s="26" t="s">
        <v>194</v>
      </c>
      <c r="C34" s="23"/>
      <c r="D34" s="23"/>
      <c r="E34" s="23"/>
      <c r="F34" s="23"/>
      <c r="G34" s="23"/>
      <c r="H34" s="23"/>
      <c r="I34" s="24">
        <v>13.953488372093023</v>
      </c>
      <c r="J34" s="23">
        <f t="shared" ref="J34:J39" si="3">I34*2.15</f>
        <v>30</v>
      </c>
    </row>
    <row r="35" spans="1:10" x14ac:dyDescent="0.2">
      <c r="A35" s="40">
        <v>31</v>
      </c>
      <c r="B35" s="26" t="s">
        <v>195</v>
      </c>
      <c r="C35" s="23"/>
      <c r="D35" s="23"/>
      <c r="E35" s="23"/>
      <c r="F35" s="23"/>
      <c r="G35" s="23"/>
      <c r="H35" s="23"/>
      <c r="I35" s="24">
        <v>14.418604651162791</v>
      </c>
      <c r="J35" s="23">
        <f t="shared" si="3"/>
        <v>31</v>
      </c>
    </row>
    <row r="36" spans="1:10" x14ac:dyDescent="0.2">
      <c r="A36" s="40">
        <v>32</v>
      </c>
      <c r="B36" s="26" t="s">
        <v>196</v>
      </c>
      <c r="C36" s="23"/>
      <c r="D36" s="23"/>
      <c r="E36" s="23"/>
      <c r="F36" s="23"/>
      <c r="G36" s="23"/>
      <c r="H36" s="23"/>
      <c r="I36" s="24">
        <v>14.418604651162791</v>
      </c>
      <c r="J36" s="23">
        <f t="shared" si="3"/>
        <v>31</v>
      </c>
    </row>
    <row r="37" spans="1:10" x14ac:dyDescent="0.2">
      <c r="A37" s="40">
        <v>33</v>
      </c>
      <c r="B37" s="26" t="s">
        <v>197</v>
      </c>
      <c r="C37" s="23"/>
      <c r="D37" s="23"/>
      <c r="E37" s="23"/>
      <c r="F37" s="23"/>
      <c r="G37" s="23"/>
      <c r="H37" s="23"/>
      <c r="I37" s="24">
        <v>14.418604651162791</v>
      </c>
      <c r="J37" s="23">
        <f t="shared" si="3"/>
        <v>31</v>
      </c>
    </row>
    <row r="38" spans="1:10" x14ac:dyDescent="0.2">
      <c r="A38" s="40">
        <v>34</v>
      </c>
      <c r="B38" s="26" t="s">
        <v>198</v>
      </c>
      <c r="C38" s="23"/>
      <c r="D38" s="23"/>
      <c r="E38" s="23"/>
      <c r="F38" s="23"/>
      <c r="G38" s="23"/>
      <c r="H38" s="23"/>
      <c r="I38" s="24">
        <v>14.418604651162791</v>
      </c>
      <c r="J38" s="23">
        <f t="shared" si="3"/>
        <v>31</v>
      </c>
    </row>
    <row r="39" spans="1:10" x14ac:dyDescent="0.2">
      <c r="A39" s="40">
        <v>35</v>
      </c>
      <c r="B39" s="26" t="s">
        <v>199</v>
      </c>
      <c r="C39" s="23"/>
      <c r="D39" s="23"/>
      <c r="E39" s="23"/>
      <c r="F39" s="23"/>
      <c r="G39" s="23"/>
      <c r="H39" s="23"/>
      <c r="I39" s="24">
        <v>14.418604651162791</v>
      </c>
      <c r="J39" s="23">
        <f t="shared" si="3"/>
        <v>31</v>
      </c>
    </row>
  </sheetData>
  <mergeCells count="12">
    <mergeCell ref="C3:D3"/>
    <mergeCell ref="E3:F3"/>
    <mergeCell ref="G3:H3"/>
    <mergeCell ref="I3:J3"/>
    <mergeCell ref="C1:D1"/>
    <mergeCell ref="E1:F1"/>
    <mergeCell ref="G1:H1"/>
    <mergeCell ref="I1:J1"/>
    <mergeCell ref="C2:D2"/>
    <mergeCell ref="E2:F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Estadísticos</vt:lpstr>
      <vt:lpstr>Cruces</vt:lpstr>
      <vt:lpstr>Voto</vt:lpstr>
      <vt:lpstr>Servicios</vt:lpstr>
      <vt:lpstr>Delincuencia</vt:lpstr>
      <vt:lpstr>Gráficos</vt:lpstr>
      <vt:lpstr>DatosGráficos</vt:lpstr>
      <vt:lpstr>Muestra</vt:lpstr>
      <vt:lpstr>Cruces!Títulos_a_imprimir</vt:lpstr>
      <vt:lpstr>Estadísticos!Títulos_a_imprimir</vt:lpstr>
    </vt:vector>
  </TitlesOfParts>
  <Company>Alduncin y Asociados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Compaq_Laptop</dc:creator>
  <cp:lastModifiedBy>ENRIQUE ALDUNCIN</cp:lastModifiedBy>
  <dcterms:created xsi:type="dcterms:W3CDTF">2018-05-06T00:15:32Z</dcterms:created>
  <dcterms:modified xsi:type="dcterms:W3CDTF">2018-06-08T22:50:56Z</dcterms:modified>
</cp:coreProperties>
</file>